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Documents\ADMINISTRACION SIGI\VARIOS\PENDIENTES\PLANEACION\"/>
    </mc:Choice>
  </mc:AlternateContent>
  <bookViews>
    <workbookView xWindow="0" yWindow="0" windowWidth="28800" windowHeight="10815"/>
  </bookViews>
  <sheets>
    <sheet name="DE01-F15" sheetId="1" r:id="rId1"/>
  </sheets>
  <externalReferences>
    <externalReference r:id="rId2"/>
    <externalReference r:id="rId3"/>
    <externalReference r:id="rId4"/>
    <externalReference r:id="rId5"/>
    <externalReference r:id="rId6"/>
  </externalReferences>
  <definedNames>
    <definedName name="_xlnm._FilterDatabase" localSheetId="0" hidden="1">'DE01-F15'!$A$3:$CQ$177</definedName>
    <definedName name="AC">#REF!</definedName>
    <definedName name="ACI">#REF!</definedName>
    <definedName name="ACTIVIDADBP">#REF!</definedName>
    <definedName name="ACTIVIDADBP2">#REF!</definedName>
    <definedName name="areas">#REF!</definedName>
    <definedName name="asigbas">[1]planta2002!$I:$I</definedName>
    <definedName name="asigmen">'[2]UNIDAD ICT'!$G:$G</definedName>
    <definedName name="auxalm">[1]planta2002!$L:$L</definedName>
    <definedName name="bonser">[1]planta2002!$M:$M</definedName>
    <definedName name="componente">#REF!</definedName>
    <definedName name="cubs">#REF!</definedName>
    <definedName name="DEPENDENCIAS">#REF!</definedName>
    <definedName name="detallebpin">#REF!</definedName>
    <definedName name="DIGITALIZACION">[3]Hoja2!$V$5:$V$10</definedName>
    <definedName name="est_vig">#REF!</definedName>
    <definedName name="estado">'DE01-F15'!$C$90:$C$93</definedName>
    <definedName name="estavigencias">#REF!</definedName>
    <definedName name="FINANCIADO">#REF!</definedName>
    <definedName name="fuente">'DE01-F15'!$C$77:$C$79</definedName>
    <definedName name="Fuente_de_los_recursos">'[4]PAA Formato Inversión'!$C$125:$C$127</definedName>
    <definedName name="gasrep">[1]planta2002!$J:$J</definedName>
    <definedName name="horext">[1]planta2002!$AG:$AG</definedName>
    <definedName name="mes">#REF!</definedName>
    <definedName name="meses">'DE01-F15'!$E$60:$E$71</definedName>
    <definedName name="modal">#REF!</definedName>
    <definedName name="modalidad">'DE01-F15'!$C$60:$C$73</definedName>
    <definedName name="Modalidad_de_selección">'[4]PAA Formato Inversión'!$C$108:$C$121</definedName>
    <definedName name="modsele">[5]Ciudadano!#REF!</definedName>
    <definedName name="PLAN_DE_COMPRAS">#REF!</definedName>
    <definedName name="primfas">[1]planta2002!$AA:$AA</definedName>
    <definedName name="primser">[1]planta2002!$N:$N</definedName>
    <definedName name="primtec">[1]planta2002!$T:$T</definedName>
    <definedName name="primvac">[1]planta2002!$O:$O</definedName>
    <definedName name="PRIORIDAD">#REF!</definedName>
    <definedName name="proyectos">'DE01-F15'!$B$113:$B$123</definedName>
    <definedName name="PROYECTOS_INV">#REF!</definedName>
    <definedName name="rubro">#REF!</definedName>
    <definedName name="rubros">#REF!</definedName>
    <definedName name="SALARIO">#REF!</definedName>
    <definedName name="SB">#REF!</definedName>
    <definedName name="subtrn">[1]planta2002!$K:$K</definedName>
    <definedName name="vigencias">'DE01-F15'!$C$83:$C$85</definedName>
    <definedName name="Vigencias_futuras">'[4]PAA Formato Inversión'!$C$131:$C$134</definedName>
  </definedNames>
  <calcPr calcId="152511"/>
</workbook>
</file>

<file path=xl/calcChain.xml><?xml version="1.0" encoding="utf-8"?>
<calcChain xmlns="http://schemas.openxmlformats.org/spreadsheetml/2006/main">
  <c r="C52" i="1" l="1"/>
  <c r="AR44" i="1" l="1"/>
  <c r="AS44" i="1"/>
  <c r="AR45" i="1"/>
  <c r="AS45" i="1"/>
  <c r="AR34" i="1"/>
  <c r="AS34" i="1"/>
  <c r="AR35" i="1"/>
  <c r="AS35" i="1"/>
  <c r="AS30" i="1"/>
  <c r="AR30" i="1"/>
  <c r="AS29" i="1"/>
  <c r="AR29" i="1"/>
  <c r="AR19" i="1"/>
  <c r="AS19" i="1"/>
  <c r="AR20" i="1"/>
  <c r="AS20" i="1"/>
  <c r="AR14" i="1"/>
  <c r="AS14" i="1"/>
  <c r="AR15" i="1"/>
  <c r="AS15" i="1"/>
  <c r="Q26" i="1"/>
  <c r="P26" i="1"/>
  <c r="C5" i="1"/>
  <c r="L46" i="1" l="1"/>
  <c r="L36" i="1"/>
  <c r="AS36" i="1" s="1"/>
  <c r="K36" i="1"/>
  <c r="L31" i="1"/>
  <c r="K31" i="1"/>
  <c r="L21" i="1"/>
  <c r="AS21" i="1" s="1"/>
  <c r="K21" i="1"/>
  <c r="L16" i="1"/>
  <c r="K16" i="1"/>
  <c r="P11" i="1"/>
  <c r="K37" i="1" l="1"/>
  <c r="L22" i="1"/>
  <c r="L37" i="1"/>
  <c r="AR36" i="1"/>
  <c r="AR21" i="1"/>
  <c r="J39" i="1"/>
  <c r="G109" i="1"/>
  <c r="F109" i="1"/>
  <c r="E109" i="1"/>
  <c r="D108" i="1"/>
  <c r="D107" i="1"/>
  <c r="D106" i="1"/>
  <c r="D105" i="1"/>
  <c r="D104" i="1"/>
  <c r="D103" i="1"/>
  <c r="D102" i="1"/>
  <c r="D101" i="1"/>
  <c r="D100" i="1"/>
  <c r="D99" i="1"/>
  <c r="D98" i="1"/>
  <c r="AP48" i="1"/>
  <c r="AO48" i="1"/>
  <c r="AN48" i="1"/>
  <c r="AM48" i="1"/>
  <c r="AL48" i="1"/>
  <c r="AK48" i="1"/>
  <c r="AJ48" i="1"/>
  <c r="AI48" i="1"/>
  <c r="AH48" i="1"/>
  <c r="AG48" i="1"/>
  <c r="AF48" i="1"/>
  <c r="AE48" i="1"/>
  <c r="AD48" i="1"/>
  <c r="AC48" i="1"/>
  <c r="AB48" i="1"/>
  <c r="AA48" i="1"/>
  <c r="Z48" i="1"/>
  <c r="Y48" i="1"/>
  <c r="X48" i="1"/>
  <c r="W48" i="1"/>
  <c r="V48" i="1"/>
  <c r="U48" i="1"/>
  <c r="T48" i="1"/>
  <c r="S48" i="1"/>
  <c r="AS47" i="1"/>
  <c r="AR47" i="1"/>
  <c r="AS46" i="1"/>
  <c r="K46" i="1"/>
  <c r="AS42" i="1"/>
  <c r="AR42" i="1"/>
  <c r="AS41" i="1"/>
  <c r="AR41" i="1"/>
  <c r="AS40" i="1"/>
  <c r="AR40" i="1"/>
  <c r="AS38" i="1"/>
  <c r="AR38" i="1"/>
  <c r="AS23" i="1"/>
  <c r="AR23" i="1"/>
  <c r="AS17" i="1"/>
  <c r="AR17" i="1"/>
  <c r="AS16" i="1"/>
  <c r="AR16" i="1"/>
  <c r="Q11" i="1"/>
  <c r="L39" i="1" l="1"/>
  <c r="J48" i="1"/>
  <c r="K22" i="1"/>
  <c r="D109" i="1"/>
  <c r="AR46" i="1"/>
  <c r="AS22" i="1"/>
  <c r="K39" i="1" l="1"/>
  <c r="K48" i="1" s="1"/>
  <c r="AS39" i="1"/>
  <c r="AR22" i="1"/>
  <c r="AS37" i="1"/>
  <c r="AR37" i="1"/>
  <c r="L48" i="1" l="1"/>
  <c r="AR39" i="1"/>
  <c r="AR48" i="1" l="1"/>
  <c r="M48" i="1"/>
  <c r="AS48" i="1"/>
</calcChain>
</file>

<file path=xl/sharedStrings.xml><?xml version="1.0" encoding="utf-8"?>
<sst xmlns="http://schemas.openxmlformats.org/spreadsheetml/2006/main" count="454" uniqueCount="171">
  <si>
    <t>PLAN ANUAL DE ADQUISICIONES PROYECTOS DE INVERSIÓN- PAA</t>
  </si>
  <si>
    <t>VIGENCIA</t>
  </si>
  <si>
    <t xml:space="preserve">Nombre del proyecto de inversión </t>
  </si>
  <si>
    <t>ADECUACION DOTACIÓN Y MANTENIMIENTO SEDE SIC</t>
  </si>
  <si>
    <t>Código Presupuestal</t>
  </si>
  <si>
    <t>C-3599-0200-3</t>
  </si>
  <si>
    <t>A. ADQUISICIONES PLANEADAS</t>
  </si>
  <si>
    <t>Versión:</t>
  </si>
  <si>
    <t>Objetivo Específico del Proyecto de Inversión:</t>
  </si>
  <si>
    <t>Meta del producto para la vigencia:</t>
  </si>
  <si>
    <t>El Producto está incluído en el Plan de Acción?</t>
  </si>
  <si>
    <t>SI</t>
  </si>
  <si>
    <t>NO</t>
  </si>
  <si>
    <t>Enero</t>
  </si>
  <si>
    <t>Febrero</t>
  </si>
  <si>
    <t>Marzo</t>
  </si>
  <si>
    <t>Abril</t>
  </si>
  <si>
    <t>Mayo</t>
  </si>
  <si>
    <t>Junio</t>
  </si>
  <si>
    <t>Julio</t>
  </si>
  <si>
    <t>Agosto</t>
  </si>
  <si>
    <t>Septiembre</t>
  </si>
  <si>
    <t>Octubre</t>
  </si>
  <si>
    <t>Noviembre</t>
  </si>
  <si>
    <t>Diciembre</t>
  </si>
  <si>
    <t>Validador totales</t>
  </si>
  <si>
    <t>Actividad del Proyecto de Inversión:</t>
  </si>
  <si>
    <t xml:space="preserve">Compromisos </t>
  </si>
  <si>
    <t>Obligaciones</t>
  </si>
  <si>
    <t>N°</t>
  </si>
  <si>
    <t>Códigos UNSPSC</t>
  </si>
  <si>
    <t>Descripción</t>
  </si>
  <si>
    <t>Cantidad</t>
  </si>
  <si>
    <t>Mes estimado de inicio de proceso de selección</t>
  </si>
  <si>
    <t>Mes estimado de presentación de ofertas</t>
  </si>
  <si>
    <t>Mes de registro del contrato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</si>
  <si>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</si>
  <si>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</si>
  <si>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</si>
  <si>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</si>
  <si>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</si>
  <si>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</si>
  <si>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</si>
  <si>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Nombre del responsable</t>
  </si>
  <si>
    <t xml:space="preserve">Cargo del responsable </t>
  </si>
  <si>
    <t xml:space="preserve">Teléfono del responsable </t>
  </si>
  <si>
    <t>Correo electrónico del responsable</t>
  </si>
  <si>
    <t>$</t>
  </si>
  <si>
    <t>Mínima cuantía</t>
  </si>
  <si>
    <t>Propios - 21 Otros recursos de tesorería</t>
  </si>
  <si>
    <t>N/A</t>
  </si>
  <si>
    <t>Subtotal Adquisiciones Actividad</t>
  </si>
  <si>
    <t>Selección abreviada menor cuantía</t>
  </si>
  <si>
    <t>Subtotal Adquisiciones Producto 1</t>
  </si>
  <si>
    <t>Licitación pública</t>
  </si>
  <si>
    <t>Propios - 20 Ingresos corrientes</t>
  </si>
  <si>
    <t>Subtotal Adquisiciones Producto 2</t>
  </si>
  <si>
    <t>Subtotal ADQUISICIONES PLANEADAS</t>
  </si>
  <si>
    <t>B. NECESIDADES ADICIONALES</t>
  </si>
  <si>
    <t>Subtotal NECESIDADES ADICIONALES</t>
  </si>
  <si>
    <t>TOTAL PLAN ANUAL DE ADQUISICIONES</t>
  </si>
  <si>
    <t>Fecha de Publicación</t>
  </si>
  <si>
    <t>Nombre</t>
  </si>
  <si>
    <t>Cargo</t>
  </si>
  <si>
    <t>Firma</t>
  </si>
  <si>
    <t xml:space="preserve">Cargo </t>
  </si>
  <si>
    <t>Lista 2</t>
  </si>
  <si>
    <t xml:space="preserve">Modalidad_de_selección </t>
  </si>
  <si>
    <t>CCE-01</t>
  </si>
  <si>
    <t>Solicitud de información a los Proveedores</t>
  </si>
  <si>
    <t>CCE-02</t>
  </si>
  <si>
    <t>CCE-03</t>
  </si>
  <si>
    <t>Concurso de méritos con precalificación</t>
  </si>
  <si>
    <t>CCE-04</t>
  </si>
  <si>
    <t>Concurso de méritos abierto</t>
  </si>
  <si>
    <t>CCE-05</t>
  </si>
  <si>
    <t>Contratación directa</t>
  </si>
  <si>
    <t>CCE-06</t>
  </si>
  <si>
    <t>CCE-07</t>
  </si>
  <si>
    <t>Selección abreviada subasta inversa</t>
  </si>
  <si>
    <t>Selección abreviada subasta inversa (No disponible)</t>
  </si>
  <si>
    <t>CCE-10</t>
  </si>
  <si>
    <t>CCE-11||01</t>
  </si>
  <si>
    <t>Publicación contratación régimen especial - Selección de comisionista</t>
  </si>
  <si>
    <t>CCE-11||02</t>
  </si>
  <si>
    <t>Publicación contratación régimen especial - Enajenación de bienes para intermediarios idóneos</t>
  </si>
  <si>
    <t>CCE-11||03</t>
  </si>
  <si>
    <t>Publicación contratación régimen especial - Régimen especial</t>
  </si>
  <si>
    <t>CCE-11||04</t>
  </si>
  <si>
    <t>Publicación contratación régimen especial - Banco multilateral y organismos multilaterales</t>
  </si>
  <si>
    <t>CCE-99</t>
  </si>
  <si>
    <t>Selección abreviada - acuerdo marco</t>
  </si>
  <si>
    <t>Lista 3</t>
  </si>
  <si>
    <t>Fuente_de_los_recursos</t>
  </si>
  <si>
    <t>Nación 10 - Recursos Corrientes</t>
  </si>
  <si>
    <t>Lista 4</t>
  </si>
  <si>
    <t>No solicitadas</t>
  </si>
  <si>
    <t>Solicitadas</t>
  </si>
  <si>
    <t>Aprobadas</t>
  </si>
  <si>
    <t>Lista 5</t>
  </si>
  <si>
    <t>Nombre del rubro</t>
  </si>
  <si>
    <t>Código</t>
  </si>
  <si>
    <t>Total</t>
  </si>
  <si>
    <t>FORTALECIMIENTO DE LA RED NACIONAL DE PROTECCIÓN AL CONSUMIDOR EN COLOMBIA</t>
  </si>
  <si>
    <t>C-3503-0200-1</t>
  </si>
  <si>
    <t>IMPLEMENTACIÓN Y FORTALECIMIENTO DE LA SUPERVISIÓN A LA ACTIVIDAD DE ADMINISTRACIÓN DE DATOS PERSONALES EN EL ÁMBITO NACIONAL</t>
  </si>
  <si>
    <t>C-3503-0200-2</t>
  </si>
  <si>
    <t>FORTALECIMIENTO DEL ESQUEMA DE CONTROL VIGILANCIA Y DIVULGACIÓN DE LOS DERECHOS DEL CONSUMIDOR A NIVEL NACIONAL</t>
  </si>
  <si>
    <t>C-3503-0200-3</t>
  </si>
  <si>
    <t>INCREMENTO DEL USO DEL SISTEMA DE PROPIEDAD INDUSTRIAL Y DE LA EFICIENCIA Y CALIDAD EN LOS PROCESOS DE LOS TRÁMITES Y SERVICIOS DE PROPIEDAD INDUSTRIAL A NIVEL NACIONAL</t>
  </si>
  <si>
    <t>C-3503-0200-4</t>
  </si>
  <si>
    <t>FORTALECIMIENTO DEL CONTROL Y VIGILANCIA DE LA REGLAMENTACIÓN TÉCNICA METROLÓGICA DE HIDROCARBUROS Y PRECIOS EN EL TERRITORIO NACIONAL</t>
  </si>
  <si>
    <t>C-3503-0200-5</t>
  </si>
  <si>
    <t>DIVULGACIÓN Y FORTALECIMIENTO DE LAS FUNCIONES DE PROTECCIÓN DE LA COMPETENCIA A NIVEL NACIONAL</t>
  </si>
  <si>
    <t>C-3503-0200-6</t>
  </si>
  <si>
    <t>DIFUSIÓN E INCREMENTO DE LOS NIVELES DE EFICIENCIA EN LA ATENCIÓN DE TRÁMITES Y SERVICIOS EN MATERIA JURISDICCIONAL A NIVEL NACIONAL</t>
  </si>
  <si>
    <t>C-3503-0200-7</t>
  </si>
  <si>
    <t>FORTALECIMIENTO DE LOS MECANISMOS PARA EJERCER CONTROL Y VIGILANCIA A LAS CÁMARAS DE COMERCIO Y COMERCIANTES A NIVEL NACIONAL</t>
  </si>
  <si>
    <t>C-3503-0200-8</t>
  </si>
  <si>
    <t>FORTALECIMIENTO RENOVACIÓN Y MANTENIMIENTO DE LAS TECNOLOGÍAS DE INFORMACIÓN Y DE LAS COMUNICACIONES DE LA SIC A NIVEL NACIONAL</t>
  </si>
  <si>
    <t>C-3599-0200-1</t>
  </si>
  <si>
    <t>FORTALECIMIENTO Y MODERNIZACIÓN DEL SISTEMA DE ATENCIÓN AL CIUDADANO DE LA SIC A NIVEL NACIONAL</t>
  </si>
  <si>
    <t>C-3599-0200-2</t>
  </si>
  <si>
    <t>TOTAL</t>
  </si>
  <si>
    <t>Nombre del Proyecto</t>
  </si>
  <si>
    <t>Objetivo General Proyecto</t>
  </si>
  <si>
    <t xml:space="preserve">Fortalecer, renovar y mantener la plataforma tecnológica de información y comunicaciones de la Superintendencia de Industria y Comercio. </t>
  </si>
  <si>
    <t>Aumentar el uso del sistema de propiedad industrial a nivel regional y el nivel de eficiencia y calidad en los procesos de los trámites y servicios de propiedad industrial</t>
  </si>
  <si>
    <t>Mejorar e incrementar el control y vigilancia a las cámaras de comercio y comerciantes</t>
  </si>
  <si>
    <t>Incrementar el conocimiento de los ciudadanos  y los niveles de eficiencia en la atención de trámites y servicios en materia jurisdiccional</t>
  </si>
  <si>
    <t>Fortalecer la red nacional de protección al consumidor e implementar acciones de articulación de sus miembros en el territorio nacional.</t>
  </si>
  <si>
    <t>Contar con Instalaciones que cumplan con los minimos estándares de confort y seguridad para los funcionarios y usuarios de los servicios que presta la Superintendencia de Industria y Comercio</t>
  </si>
  <si>
    <t xml:space="preserve">Mejorar y fortalecer el sistema de atención al ciudadano de la entidad </t>
  </si>
  <si>
    <t xml:space="preserve">Difundir y fortalecer las funciones asignadas a la Superintendencia de Industria y Comercio como Autoridad Nacional de Competencia en el territorio Colombiano. </t>
  </si>
  <si>
    <t xml:space="preserve">Fortalecer la Superintendencia de Industria y Comercio para mejorar el cumplimiento de las funciones asignadas en materia de protección al consumidor.  </t>
  </si>
  <si>
    <t>Aumentar el nivel de protección de datos personales</t>
  </si>
  <si>
    <t>fortalecer la función de control, vigilancia y verificación en el mercado en beneficio de los consumidores y del subsistema
nacional de la calidad</t>
  </si>
  <si>
    <t>SECRETARIA GENERAL - SERVICIOS PERSONALES INDIRECTOS</t>
  </si>
  <si>
    <t xml:space="preserve">Código </t>
  </si>
  <si>
    <t xml:space="preserve">Enero </t>
  </si>
  <si>
    <t xml:space="preserve">Meses </t>
  </si>
  <si>
    <t>Elaborado por</t>
  </si>
  <si>
    <t>Revisado por</t>
  </si>
  <si>
    <t>Aprobado por</t>
  </si>
  <si>
    <t>0</t>
  </si>
  <si>
    <t>No</t>
  </si>
  <si>
    <t>1</t>
  </si>
  <si>
    <t xml:space="preserve">Registro - distribución mensual de compromisos y obligaciones </t>
  </si>
  <si>
    <r>
      <rPr>
        <b/>
        <i/>
        <sz val="12"/>
        <color theme="1"/>
        <rFont val="Arial"/>
        <family val="2"/>
      </rPr>
      <t>IMPORTANTE:</t>
    </r>
    <r>
      <rPr>
        <i/>
        <sz val="12"/>
        <color theme="1"/>
        <rFont val="Arial"/>
        <family val="2"/>
      </rPr>
      <t xml:space="preserve"> Este formato debe ser diligenciado en EXCEL, contemplando las instrucciones que se habilitan al ubicar el cursor en las celdas de color azul</t>
    </r>
  </si>
  <si>
    <t xml:space="preserve">GESTION DOCUMENTAL Y RECURSOS FISICOS </t>
  </si>
  <si>
    <t xml:space="preserve">TALENTO HUMANO </t>
  </si>
  <si>
    <t>Subtotal Adquisiciones Actividad 1</t>
  </si>
  <si>
    <t>Subtotal Adquisiciones Actividad 2</t>
  </si>
  <si>
    <t>Producto 1 del Proyecto de Inversión:</t>
  </si>
  <si>
    <t>Producto 2 del Proyecto de Inversión:</t>
  </si>
  <si>
    <t>Actividad 1 del Proyecto de Inversión:</t>
  </si>
  <si>
    <t>Delegado de la Delegatura para la Protección de la Competencia</t>
  </si>
  <si>
    <t>Diector de la Dirección de Cámaras de Comercio</t>
  </si>
  <si>
    <t>Diector de la Dirección de Investigaciones Administrativas de Protección del Consumidor</t>
  </si>
  <si>
    <t>Coordinador del Grupo de Trabajo de Apoyo a la Red Nacional de Protección al Consumidor</t>
  </si>
  <si>
    <t>Delegado de la Delegatura para la Protección de Datos Personales</t>
  </si>
  <si>
    <t>Delegado de la  Delegatura para el Control y Verificación de los Reglamentos Técnicos y Metrología Legal</t>
  </si>
  <si>
    <t>Delegado de la Delegatura para Asuntos  Jurisdiccionales</t>
  </si>
  <si>
    <t>Delegado de la Delegatura para la Propiedad Industrial</t>
  </si>
  <si>
    <t>Coordinador del Grupo de Trabajo de Talento Humano</t>
  </si>
  <si>
    <t>Coordinador del Grupo de Trabajo de Gestión Documental y Recursos Físicos</t>
  </si>
  <si>
    <t>Jefe de la Oficina de Tecnología e Informática</t>
  </si>
  <si>
    <t xml:space="preserve">Secretario General </t>
  </si>
  <si>
    <t>Jefe Oficina de Servicios al Consumidor y de Apoyo Empresarial</t>
  </si>
  <si>
    <t>Proyecto</t>
  </si>
  <si>
    <t xml:space="preserve">Reponsable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</si>
</sst>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quot;$&quot;\ * #,##0.0_);_(&quot;$&quot;\ * \(#,##0.0\);_(&quot;$&quot;\ * &quot;-&quot;_);_(@_)"/>
    <numFmt numFmtId="168" formatCode="mmmm\-yyyy"/>
    <numFmt numFmtId="169" formatCode="_-* #,##0_-;\-* #,##0_-;_-* &quot;-&quot;??_-;_-@_-"/>
    <numFmt numFmtId="170" formatCode="_-* #,##0.00\ _€_-;\-* #,##0.00\ _€_-;_-* &quot;-&quot;??\ _€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i/>
      <sz val="10"/>
      <color theme="1"/>
      <name val="Arial"/>
      <family val="2"/>
    </font>
    <font>
      <b/>
      <sz val="10"/>
      <color theme="1"/>
      <name val="Arial"/>
      <family val="2"/>
    </font>
    <font>
      <sz val="10"/>
      <color rgb="FFFF0000"/>
      <name val="Arial"/>
      <family val="2"/>
    </font>
    <font>
      <b/>
      <sz val="10"/>
      <color theme="9" tint="-0.249977111117893"/>
      <name val="Arial"/>
      <family val="2"/>
    </font>
    <font>
      <sz val="10"/>
      <color theme="9" tint="-0.499984740745262"/>
      <name val="Arial"/>
      <family val="2"/>
    </font>
    <font>
      <b/>
      <sz val="10"/>
      <color theme="0" tint="-0.249977111117893"/>
      <name val="Arial"/>
      <family val="2"/>
    </font>
    <font>
      <b/>
      <sz val="10"/>
      <color theme="0" tint="-0.499984740745262"/>
      <name val="Arial"/>
      <family val="2"/>
    </font>
    <font>
      <sz val="10"/>
      <color rgb="FF0000FF"/>
      <name val="Arial"/>
      <family val="2"/>
    </font>
    <font>
      <sz val="10"/>
      <name val="Verdana"/>
      <family val="2"/>
    </font>
    <font>
      <b/>
      <sz val="12"/>
      <color theme="1"/>
      <name val="Arial"/>
      <family val="2"/>
    </font>
    <font>
      <b/>
      <sz val="10"/>
      <name val="Verdana"/>
      <family val="2"/>
    </font>
    <font>
      <u/>
      <sz val="10"/>
      <color theme="10"/>
      <name val="Arial"/>
      <family val="2"/>
    </font>
    <font>
      <sz val="11"/>
      <color indexed="8"/>
      <name val="Calibri"/>
      <family val="2"/>
    </font>
    <font>
      <b/>
      <i/>
      <sz val="12"/>
      <color theme="1"/>
      <name val="Arial"/>
      <family val="2"/>
    </font>
    <font>
      <i/>
      <sz val="12"/>
      <color theme="1"/>
      <name val="Arial"/>
      <family val="2"/>
    </font>
  </fonts>
  <fills count="11">
    <fill>
      <patternFill patternType="none"/>
    </fill>
    <fill>
      <patternFill patternType="gray125"/>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DBE5F1"/>
        <bgColor indexed="64"/>
      </patternFill>
    </fill>
    <fill>
      <patternFill patternType="solid">
        <fgColor rgb="FF808080"/>
        <bgColor indexed="64"/>
      </patternFill>
    </fill>
    <fill>
      <patternFill patternType="solid">
        <fgColor theme="4" tint="0.39997558519241921"/>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33">
    <xf numFmtId="0" fontId="0" fillId="0" borderId="0"/>
    <xf numFmtId="41"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3" fontId="14" fillId="0" borderId="0">
      <alignment horizontal="right" vertical="center"/>
    </xf>
    <xf numFmtId="49" fontId="14" fillId="0" borderId="0">
      <alignment horizontal="left" vertical="center"/>
    </xf>
    <xf numFmtId="43" fontId="1" fillId="0" borderId="0" applyFont="0" applyFill="0" applyBorder="0" applyAlignment="0" applyProtection="0"/>
    <xf numFmtId="0" fontId="3" fillId="0" borderId="0"/>
    <xf numFmtId="0" fontId="16" fillId="7" borderId="0">
      <alignment horizontal="center" vertical="center"/>
    </xf>
    <xf numFmtId="0" fontId="17" fillId="0" borderId="0" applyNumberFormat="0" applyFill="0" applyBorder="0" applyAlignment="0" applyProtection="0"/>
    <xf numFmtId="0" fontId="16" fillId="8" borderId="20">
      <alignment horizontal="left" vertical="center" wrapText="1"/>
    </xf>
    <xf numFmtId="41"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9" fontId="18" fillId="0" borderId="0" applyFont="0" applyFill="0" applyBorder="0" applyAlignment="0" applyProtection="0"/>
    <xf numFmtId="0" fontId="1" fillId="0" borderId="0"/>
    <xf numFmtId="0" fontId="3" fillId="0" borderId="0"/>
  </cellStyleXfs>
  <cellXfs count="287">
    <xf numFmtId="0" fontId="0" fillId="0" borderId="0" xfId="0"/>
    <xf numFmtId="0" fontId="4" fillId="0" borderId="2" xfId="4" applyFont="1" applyBorder="1" applyAlignment="1" applyProtection="1">
      <alignment vertical="center" wrapText="1"/>
    </xf>
    <xf numFmtId="0" fontId="6" fillId="0" borderId="6"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0" xfId="0" applyFont="1" applyAlignment="1" applyProtection="1">
      <alignment vertical="center" wrapText="1"/>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0" borderId="18"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7" fillId="4" borderId="19" xfId="5" applyFont="1" applyFill="1" applyBorder="1" applyAlignment="1" applyProtection="1">
      <alignment horizontal="center" vertical="center" wrapText="1"/>
    </xf>
    <xf numFmtId="0" fontId="7" fillId="4" borderId="20" xfId="5" applyFont="1" applyFill="1" applyBorder="1" applyAlignment="1" applyProtection="1">
      <alignment horizontal="center" vertical="center" wrapText="1"/>
    </xf>
    <xf numFmtId="166" fontId="9" fillId="4" borderId="25" xfId="6" applyNumberFormat="1" applyFont="1" applyFill="1" applyBorder="1" applyAlignment="1" applyProtection="1">
      <alignment horizontal="center" vertical="center" wrapText="1"/>
    </xf>
    <xf numFmtId="166" fontId="9" fillId="4" borderId="26" xfId="6" applyNumberFormat="1" applyFont="1" applyFill="1" applyBorder="1" applyAlignment="1" applyProtection="1">
      <alignment horizontal="center" vertical="center" wrapText="1"/>
    </xf>
    <xf numFmtId="0" fontId="5" fillId="0" borderId="27" xfId="0" applyFont="1" applyBorder="1" applyAlignment="1" applyProtection="1">
      <alignment horizontal="left" vertical="center" wrapText="1"/>
      <protection locked="0" hidden="1"/>
    </xf>
    <xf numFmtId="0" fontId="5" fillId="0" borderId="28" xfId="0" applyFont="1" applyBorder="1" applyAlignment="1" applyProtection="1">
      <alignment horizontal="left" vertical="center" wrapText="1"/>
      <protection locked="0" hidden="1"/>
    </xf>
    <xf numFmtId="41" fontId="5" fillId="0" borderId="19" xfId="1" applyFont="1" applyFill="1" applyBorder="1" applyAlignment="1" applyProtection="1">
      <alignment horizontal="left" vertical="center" wrapText="1"/>
      <protection locked="0" hidden="1"/>
    </xf>
    <xf numFmtId="0" fontId="5" fillId="0" borderId="27" xfId="0" applyFont="1" applyBorder="1" applyAlignment="1" applyProtection="1">
      <alignment vertical="center" wrapText="1"/>
    </xf>
    <xf numFmtId="166" fontId="7" fillId="5" borderId="30" xfId="7" applyNumberFormat="1" applyFont="1" applyFill="1" applyBorder="1" applyAlignment="1" applyProtection="1">
      <alignment vertical="center" wrapText="1"/>
    </xf>
    <xf numFmtId="41" fontId="5" fillId="0" borderId="19" xfId="1" applyFont="1" applyFill="1" applyBorder="1" applyAlignment="1" applyProtection="1">
      <alignment horizontal="left" vertical="center" wrapText="1"/>
    </xf>
    <xf numFmtId="41" fontId="5" fillId="0" borderId="20" xfId="1" applyFont="1" applyFill="1" applyBorder="1" applyAlignment="1" applyProtection="1">
      <alignment horizontal="left" vertical="center" wrapText="1"/>
    </xf>
    <xf numFmtId="41" fontId="10" fillId="0" borderId="20" xfId="1" applyFont="1" applyFill="1" applyBorder="1" applyAlignment="1" applyProtection="1">
      <alignment horizontal="left" vertical="center" wrapText="1"/>
    </xf>
    <xf numFmtId="166" fontId="7" fillId="5" borderId="20" xfId="7" applyNumberFormat="1" applyFont="1" applyFill="1" applyBorder="1" applyAlignment="1" applyProtection="1">
      <alignment vertical="center" wrapText="1"/>
    </xf>
    <xf numFmtId="0" fontId="7" fillId="3" borderId="32" xfId="0" applyFont="1" applyFill="1" applyBorder="1" applyAlignment="1" applyProtection="1">
      <alignment vertical="center" wrapText="1"/>
    </xf>
    <xf numFmtId="0" fontId="7" fillId="3" borderId="33" xfId="0" applyFont="1" applyFill="1" applyBorder="1" applyAlignment="1" applyProtection="1">
      <alignment vertical="center" wrapText="1"/>
    </xf>
    <xf numFmtId="0" fontId="5" fillId="0" borderId="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20" xfId="0" applyFont="1" applyBorder="1" applyAlignment="1" applyProtection="1">
      <alignment horizontal="center" vertical="center" wrapText="1"/>
      <protection locked="0" hidden="1"/>
    </xf>
    <xf numFmtId="0" fontId="5" fillId="0" borderId="31" xfId="0" applyFont="1" applyBorder="1" applyAlignment="1" applyProtection="1">
      <alignment horizontal="right" vertical="center" wrapText="1"/>
      <protection locked="0" hidden="1"/>
    </xf>
    <xf numFmtId="0" fontId="5" fillId="0" borderId="20" xfId="0" applyFont="1" applyBorder="1" applyAlignment="1" applyProtection="1">
      <alignment horizontal="left" vertical="center" wrapText="1"/>
      <protection locked="0" hidden="1"/>
    </xf>
    <xf numFmtId="167" fontId="5" fillId="0" borderId="20" xfId="2" applyNumberFormat="1" applyFont="1" applyBorder="1" applyAlignment="1" applyProtection="1">
      <alignment horizontal="left" vertical="center" wrapText="1"/>
      <protection locked="0" hidden="1"/>
    </xf>
    <xf numFmtId="0" fontId="7" fillId="0" borderId="6" xfId="0" applyFont="1" applyBorder="1" applyAlignment="1" applyProtection="1">
      <alignment vertical="center" wrapText="1"/>
    </xf>
    <xf numFmtId="0" fontId="7" fillId="0" borderId="0" xfId="0" applyFont="1" applyBorder="1" applyAlignment="1" applyProtection="1">
      <alignment vertical="center" wrapText="1"/>
    </xf>
    <xf numFmtId="42" fontId="7" fillId="3" borderId="16" xfId="2" applyFont="1" applyFill="1" applyBorder="1" applyAlignment="1" applyProtection="1">
      <alignment vertical="center" wrapText="1"/>
    </xf>
    <xf numFmtId="0" fontId="7" fillId="3" borderId="17" xfId="0" applyFont="1" applyFill="1" applyBorder="1" applyAlignment="1" applyProtection="1">
      <alignment vertical="center" wrapText="1"/>
    </xf>
    <xf numFmtId="0" fontId="5" fillId="0" borderId="42" xfId="0" applyFont="1" applyBorder="1" applyAlignment="1" applyProtection="1">
      <alignment vertical="center" wrapText="1"/>
    </xf>
    <xf numFmtId="0" fontId="7" fillId="0" borderId="6" xfId="0" applyFont="1" applyBorder="1" applyAlignment="1" applyProtection="1">
      <alignment vertical="center"/>
    </xf>
    <xf numFmtId="0" fontId="7" fillId="0" borderId="43" xfId="0" applyFont="1" applyBorder="1" applyAlignment="1" applyProtection="1">
      <alignment vertical="center" wrapText="1"/>
    </xf>
    <xf numFmtId="0" fontId="7" fillId="0" borderId="39"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40" xfId="0" applyFont="1" applyBorder="1" applyAlignment="1" applyProtection="1">
      <alignment vertical="center" wrapText="1"/>
    </xf>
    <xf numFmtId="3" fontId="7" fillId="3" borderId="45" xfId="0" applyNumberFormat="1" applyFont="1" applyFill="1" applyBorder="1" applyAlignment="1" applyProtection="1">
      <alignment vertical="center" wrapText="1"/>
    </xf>
    <xf numFmtId="0" fontId="5" fillId="0" borderId="46"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166" fontId="5" fillId="0" borderId="32" xfId="7" applyNumberFormat="1" applyFont="1" applyBorder="1" applyAlignment="1" applyProtection="1">
      <alignment vertical="center" wrapText="1"/>
    </xf>
    <xf numFmtId="0" fontId="5" fillId="0" borderId="47" xfId="0" applyFont="1" applyBorder="1" applyAlignment="1" applyProtection="1">
      <alignment vertical="center" wrapText="1"/>
    </xf>
    <xf numFmtId="42" fontId="12" fillId="6" borderId="19" xfId="2" applyFont="1" applyFill="1" applyBorder="1" applyAlignment="1" applyProtection="1">
      <alignment vertical="center" wrapText="1"/>
    </xf>
    <xf numFmtId="3" fontId="7" fillId="6" borderId="19" xfId="0" applyNumberFormat="1" applyFont="1" applyFill="1" applyBorder="1" applyAlignment="1" applyProtection="1">
      <alignment vertical="center" wrapText="1"/>
    </xf>
    <xf numFmtId="166" fontId="7" fillId="6" borderId="20" xfId="6" applyNumberFormat="1" applyFont="1" applyFill="1" applyBorder="1" applyAlignment="1" applyProtection="1">
      <alignment horizontal="center" vertical="center" wrapText="1"/>
    </xf>
    <xf numFmtId="0" fontId="5" fillId="0" borderId="48"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49" xfId="0" applyFont="1" applyBorder="1" applyAlignment="1" applyProtection="1">
      <alignment vertical="center" wrapText="1"/>
    </xf>
    <xf numFmtId="0" fontId="4" fillId="0" borderId="0" xfId="8" applyFont="1" applyFill="1" applyBorder="1" applyAlignment="1" applyProtection="1">
      <alignment vertical="center" wrapText="1"/>
    </xf>
    <xf numFmtId="0" fontId="4" fillId="0" borderId="0" xfId="8" applyFont="1" applyFill="1" applyBorder="1" applyAlignment="1" applyProtection="1">
      <alignment horizontal="center" vertical="center" wrapText="1"/>
    </xf>
    <xf numFmtId="0" fontId="3" fillId="0" borderId="0" xfId="4" applyFont="1" applyBorder="1" applyAlignment="1" applyProtection="1">
      <alignment horizontal="center" vertical="center" wrapText="1"/>
    </xf>
    <xf numFmtId="0" fontId="3" fillId="0" borderId="0" xfId="8" applyFont="1" applyFill="1" applyBorder="1" applyAlignment="1" applyProtection="1">
      <alignment vertical="center" wrapText="1"/>
    </xf>
    <xf numFmtId="0" fontId="3" fillId="0" borderId="0" xfId="4" applyFont="1" applyFill="1" applyBorder="1" applyAlignment="1" applyProtection="1">
      <alignment vertical="center" wrapText="1"/>
    </xf>
    <xf numFmtId="0" fontId="3" fillId="0" borderId="20" xfId="0" applyNumberFormat="1" applyFont="1" applyFill="1" applyBorder="1" applyAlignment="1" applyProtection="1">
      <alignment horizontal="center" vertical="center" wrapText="1"/>
    </xf>
    <xf numFmtId="169" fontId="3" fillId="0" borderId="20" xfId="0" applyNumberFormat="1" applyFont="1" applyFill="1" applyBorder="1" applyAlignment="1" applyProtection="1">
      <alignment vertical="center" wrapText="1"/>
    </xf>
    <xf numFmtId="0" fontId="3" fillId="0" borderId="20" xfId="0" applyFont="1" applyFill="1" applyBorder="1" applyAlignment="1" applyProtection="1">
      <alignment vertical="center" wrapText="1"/>
    </xf>
    <xf numFmtId="169" fontId="3" fillId="0" borderId="20" xfId="11"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3" borderId="34" xfId="0" applyNumberFormat="1" applyFont="1" applyFill="1" applyBorder="1" applyAlignment="1" applyProtection="1">
      <alignment horizontal="center" vertical="center" wrapText="1"/>
    </xf>
    <xf numFmtId="169" fontId="4" fillId="3" borderId="35" xfId="11" applyNumberFormat="1" applyFont="1" applyFill="1" applyBorder="1" applyAlignment="1" applyProtection="1">
      <alignment horizontal="center" vertical="center" wrapText="1"/>
    </xf>
    <xf numFmtId="0" fontId="4" fillId="3" borderId="35" xfId="0" applyNumberFormat="1" applyFont="1" applyFill="1" applyBorder="1" applyAlignment="1" applyProtection="1">
      <alignment horizontal="center" vertical="center" wrapText="1"/>
    </xf>
    <xf numFmtId="0" fontId="4" fillId="3" borderId="3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center" vertical="center" wrapText="1"/>
    </xf>
    <xf numFmtId="169" fontId="3" fillId="0" borderId="9" xfId="0" applyNumberFormat="1" applyFont="1" applyFill="1" applyBorder="1" applyAlignment="1" applyProtection="1">
      <alignment vertical="center" wrapText="1"/>
    </xf>
    <xf numFmtId="0" fontId="3" fillId="0" borderId="9" xfId="0" applyFont="1" applyFill="1" applyBorder="1" applyAlignment="1" applyProtection="1">
      <alignment vertical="center" wrapText="1"/>
    </xf>
    <xf numFmtId="169" fontId="3" fillId="0" borderId="10" xfId="11" applyNumberFormat="1" applyFont="1" applyFill="1" applyBorder="1" applyAlignment="1" applyProtection="1">
      <alignment horizontal="right" vertical="center" wrapText="1"/>
    </xf>
    <xf numFmtId="0" fontId="3" fillId="0" borderId="31" xfId="0" applyNumberFormat="1" applyFont="1" applyFill="1" applyBorder="1" applyAlignment="1" applyProtection="1">
      <alignment horizontal="left" vertical="center" wrapText="1"/>
    </xf>
    <xf numFmtId="169" fontId="3" fillId="0" borderId="55" xfId="11" applyNumberFormat="1" applyFont="1" applyFill="1" applyBorder="1" applyAlignment="1" applyProtection="1">
      <alignment horizontal="right" vertical="center" wrapText="1"/>
    </xf>
    <xf numFmtId="0" fontId="3" fillId="0" borderId="55" xfId="0" applyFont="1" applyFill="1" applyBorder="1" applyAlignment="1" applyProtection="1">
      <alignment vertical="center" wrapText="1"/>
    </xf>
    <xf numFmtId="0" fontId="3" fillId="0" borderId="60" xfId="0" applyNumberFormat="1" applyFont="1" applyFill="1" applyBorder="1" applyAlignment="1" applyProtection="1">
      <alignment horizontal="left" vertical="center" wrapText="1"/>
    </xf>
    <xf numFmtId="0" fontId="3" fillId="0" borderId="26" xfId="0" applyNumberFormat="1" applyFont="1" applyFill="1" applyBorder="1" applyAlignment="1" applyProtection="1">
      <alignment horizontal="center" vertical="center" wrapText="1"/>
    </xf>
    <xf numFmtId="169" fontId="3" fillId="0" borderId="26" xfId="0" applyNumberFormat="1" applyFont="1" applyFill="1" applyBorder="1" applyAlignment="1" applyProtection="1">
      <alignment vertical="center" wrapText="1"/>
    </xf>
    <xf numFmtId="0" fontId="3" fillId="0" borderId="26" xfId="0" applyFont="1" applyFill="1" applyBorder="1" applyAlignment="1" applyProtection="1">
      <alignment vertical="center" wrapText="1"/>
    </xf>
    <xf numFmtId="169" fontId="3" fillId="0" borderId="26" xfId="11" applyNumberFormat="1" applyFont="1" applyFill="1" applyBorder="1" applyAlignment="1" applyProtection="1">
      <alignment horizontal="right" vertical="center" wrapText="1"/>
    </xf>
    <xf numFmtId="169" fontId="3" fillId="0" borderId="61" xfId="11" applyNumberFormat="1" applyFont="1" applyFill="1" applyBorder="1" applyAlignment="1" applyProtection="1">
      <alignment horizontal="right" vertical="center" wrapText="1"/>
    </xf>
    <xf numFmtId="0" fontId="4" fillId="3" borderId="21" xfId="0" applyFont="1" applyFill="1" applyBorder="1" applyAlignment="1" applyProtection="1">
      <alignment vertical="center" wrapText="1"/>
    </xf>
    <xf numFmtId="0" fontId="4" fillId="3" borderId="22" xfId="0" applyFont="1" applyFill="1" applyBorder="1" applyAlignment="1" applyProtection="1">
      <alignment vertical="center" wrapText="1"/>
    </xf>
    <xf numFmtId="169" fontId="4" fillId="3" borderId="22" xfId="11" applyNumberFormat="1" applyFont="1" applyFill="1" applyBorder="1" applyAlignment="1" applyProtection="1">
      <alignment horizontal="right" vertical="center" wrapText="1"/>
    </xf>
    <xf numFmtId="169" fontId="4" fillId="3" borderId="24" xfId="11" applyNumberFormat="1" applyFont="1" applyFill="1" applyBorder="1" applyAlignment="1" applyProtection="1">
      <alignment horizontal="right" vertical="center" wrapText="1"/>
    </xf>
    <xf numFmtId="0" fontId="5" fillId="0" borderId="51" xfId="0" applyFont="1" applyFill="1" applyBorder="1" applyAlignment="1" applyProtection="1">
      <alignment vertical="center" wrapText="1"/>
      <protection locked="0" hidden="1"/>
    </xf>
    <xf numFmtId="0" fontId="5" fillId="0" borderId="62" xfId="0" applyFont="1" applyFill="1" applyBorder="1" applyAlignment="1" applyProtection="1">
      <alignment vertical="center" wrapText="1"/>
      <protection locked="0" hidden="1"/>
    </xf>
    <xf numFmtId="0" fontId="5" fillId="0" borderId="37" xfId="0" applyFont="1" applyFill="1" applyBorder="1" applyAlignment="1" applyProtection="1">
      <alignment vertical="center" wrapText="1"/>
      <protection locked="0" hidden="1"/>
    </xf>
    <xf numFmtId="0" fontId="5" fillId="0" borderId="38" xfId="0" applyFont="1" applyFill="1" applyBorder="1" applyAlignment="1" applyProtection="1">
      <alignment vertical="center" wrapText="1"/>
      <protection locked="0" hidden="1"/>
    </xf>
    <xf numFmtId="0" fontId="4" fillId="3" borderId="63" xfId="0" applyNumberFormat="1" applyFont="1" applyFill="1" applyBorder="1" applyAlignment="1" applyProtection="1">
      <alignment horizontal="center" vertical="center" wrapText="1"/>
    </xf>
    <xf numFmtId="169" fontId="3" fillId="0" borderId="55" xfId="0" applyNumberFormat="1" applyFont="1" applyFill="1" applyBorder="1" applyAlignment="1" applyProtection="1">
      <alignment vertical="center" wrapText="1"/>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center" vertical="center" wrapText="1"/>
    </xf>
    <xf numFmtId="169" fontId="3" fillId="0" borderId="13" xfId="0" applyNumberFormat="1" applyFont="1" applyFill="1" applyBorder="1" applyAlignment="1" applyProtection="1">
      <alignment vertical="center" wrapText="1"/>
    </xf>
    <xf numFmtId="0" fontId="3" fillId="0" borderId="64" xfId="0" applyFont="1" applyFill="1" applyBorder="1" applyAlignment="1" applyProtection="1">
      <alignment vertical="center" wrapText="1"/>
    </xf>
    <xf numFmtId="0" fontId="3" fillId="0" borderId="65" xfId="0" applyFont="1" applyFill="1" applyBorder="1" applyAlignment="1" applyProtection="1">
      <alignment vertical="center" wrapText="1"/>
    </xf>
    <xf numFmtId="0" fontId="3" fillId="0" borderId="66" xfId="0" applyFont="1" applyFill="1" applyBorder="1" applyAlignment="1" applyProtection="1">
      <alignment vertical="center" wrapText="1"/>
    </xf>
    <xf numFmtId="169" fontId="4" fillId="3" borderId="18" xfId="11" applyNumberFormat="1"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0" fontId="7" fillId="3" borderId="7" xfId="0" applyFont="1" applyFill="1" applyBorder="1" applyAlignment="1" applyProtection="1">
      <alignment vertical="center" wrapText="1"/>
    </xf>
    <xf numFmtId="42" fontId="11" fillId="3" borderId="17" xfId="2" applyFont="1" applyFill="1" applyBorder="1" applyAlignment="1" applyProtection="1">
      <alignment vertical="center" wrapText="1"/>
    </xf>
    <xf numFmtId="41" fontId="4" fillId="5" borderId="19" xfId="1" applyFont="1" applyFill="1" applyBorder="1" applyAlignment="1" applyProtection="1">
      <alignment horizontal="left" vertical="center" wrapText="1"/>
    </xf>
    <xf numFmtId="41" fontId="4" fillId="5" borderId="20" xfId="1" applyFont="1" applyFill="1" applyBorder="1" applyAlignment="1" applyProtection="1">
      <alignment horizontal="left" vertical="center" wrapText="1"/>
    </xf>
    <xf numFmtId="0" fontId="3" fillId="0" borderId="55" xfId="8" applyFont="1" applyFill="1" applyBorder="1" applyAlignment="1" applyProtection="1">
      <alignment horizontal="center" vertical="center" wrapText="1"/>
      <protection locked="0" hidden="1"/>
    </xf>
    <xf numFmtId="0" fontId="5" fillId="0" borderId="0" xfId="0" applyFont="1" applyFill="1" applyAlignment="1" applyProtection="1">
      <alignment vertical="center" wrapText="1"/>
    </xf>
    <xf numFmtId="0" fontId="5" fillId="0" borderId="0" xfId="0" applyFont="1" applyFill="1" applyAlignment="1" applyProtection="1">
      <alignment vertical="center" wrapText="1"/>
      <protection locked="0" hidden="1"/>
    </xf>
    <xf numFmtId="0" fontId="4" fillId="0" borderId="0" xfId="0" applyFont="1" applyFill="1" applyAlignment="1" applyProtection="1">
      <alignment vertical="center" wrapText="1"/>
    </xf>
    <xf numFmtId="0" fontId="5" fillId="0" borderId="20" xfId="0" applyFont="1" applyBorder="1" applyAlignment="1" applyProtection="1">
      <alignment vertical="center" wrapText="1"/>
    </xf>
    <xf numFmtId="0" fontId="7" fillId="10" borderId="18" xfId="0" applyFont="1" applyFill="1" applyBorder="1" applyAlignment="1" applyProtection="1">
      <alignment horizontal="center" vertical="center" wrapText="1"/>
      <protection locked="0" hidden="1"/>
    </xf>
    <xf numFmtId="0" fontId="4" fillId="10" borderId="2" xfId="4" applyFont="1" applyFill="1" applyBorder="1" applyAlignment="1" applyProtection="1">
      <alignment horizontal="left" vertical="center" wrapText="1"/>
    </xf>
    <xf numFmtId="0" fontId="4" fillId="10" borderId="21" xfId="3" applyFont="1" applyFill="1" applyBorder="1" applyAlignment="1" applyProtection="1">
      <alignment horizontal="center" vertical="center" wrapText="1"/>
    </xf>
    <xf numFmtId="0" fontId="4" fillId="10" borderId="23" xfId="3" applyFont="1" applyFill="1" applyBorder="1" applyAlignment="1" applyProtection="1">
      <alignment horizontal="center" vertical="center" wrapText="1"/>
    </xf>
    <xf numFmtId="0" fontId="4" fillId="10" borderId="24" xfId="3" applyFont="1" applyFill="1" applyBorder="1" applyAlignment="1" applyProtection="1">
      <alignment horizontal="center" vertical="center" wrapText="1"/>
    </xf>
    <xf numFmtId="166" fontId="7" fillId="10" borderId="30" xfId="7" applyNumberFormat="1" applyFont="1" applyFill="1" applyBorder="1" applyAlignment="1" applyProtection="1">
      <alignment vertical="center" wrapText="1"/>
    </xf>
    <xf numFmtId="0" fontId="7" fillId="10" borderId="5" xfId="0" applyFont="1" applyFill="1" applyBorder="1" applyAlignment="1" applyProtection="1">
      <alignment vertical="center" wrapText="1"/>
    </xf>
    <xf numFmtId="0" fontId="7" fillId="10" borderId="7" xfId="0" applyFont="1" applyFill="1" applyBorder="1" applyAlignment="1" applyProtection="1">
      <alignment vertical="center" wrapText="1"/>
    </xf>
    <xf numFmtId="0" fontId="5" fillId="10" borderId="18" xfId="0" applyFont="1" applyFill="1" applyBorder="1" applyAlignment="1" applyProtection="1">
      <alignment horizontal="center" vertical="center" wrapText="1"/>
      <protection locked="0" hidden="1"/>
    </xf>
    <xf numFmtId="166" fontId="5" fillId="10" borderId="20" xfId="7" applyNumberFormat="1" applyFont="1" applyFill="1" applyBorder="1" applyAlignment="1" applyProtection="1">
      <alignment vertical="center" wrapText="1"/>
    </xf>
    <xf numFmtId="166" fontId="7" fillId="10" borderId="20" xfId="7" applyNumberFormat="1" applyFont="1" applyFill="1" applyBorder="1" applyAlignment="1" applyProtection="1">
      <alignment vertical="center" wrapText="1"/>
    </xf>
    <xf numFmtId="166" fontId="7" fillId="10" borderId="41" xfId="7" applyNumberFormat="1" applyFont="1" applyFill="1" applyBorder="1" applyAlignment="1" applyProtection="1">
      <alignment vertical="center" wrapText="1"/>
    </xf>
    <xf numFmtId="166" fontId="7" fillId="10" borderId="22" xfId="7" applyNumberFormat="1" applyFont="1" applyFill="1" applyBorder="1" applyAlignment="1" applyProtection="1">
      <alignment vertical="center" wrapText="1"/>
    </xf>
    <xf numFmtId="0" fontId="7" fillId="10" borderId="18" xfId="0" applyFont="1" applyFill="1" applyBorder="1" applyAlignment="1" applyProtection="1">
      <alignment horizontal="center" vertical="center" wrapText="1"/>
    </xf>
    <xf numFmtId="0" fontId="4" fillId="4" borderId="26" xfId="8" applyFont="1" applyFill="1" applyBorder="1" applyAlignment="1" applyProtection="1">
      <alignment horizontal="center" vertical="center" wrapText="1"/>
    </xf>
    <xf numFmtId="0" fontId="4" fillId="10" borderId="22" xfId="3" applyFont="1" applyFill="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wrapText="1"/>
    </xf>
    <xf numFmtId="0" fontId="7" fillId="0" borderId="0" xfId="0" applyFont="1" applyBorder="1" applyAlignment="1" applyProtection="1">
      <alignment vertical="center"/>
    </xf>
    <xf numFmtId="0" fontId="3" fillId="0" borderId="0" xfId="0" applyFont="1" applyFill="1" applyAlignment="1" applyProtection="1">
      <alignment vertical="center" wrapText="1"/>
    </xf>
    <xf numFmtId="0" fontId="5" fillId="0" borderId="2" xfId="0" applyFont="1" applyBorder="1" applyAlignment="1" applyProtection="1">
      <alignment vertical="center" wrapText="1"/>
    </xf>
    <xf numFmtId="0" fontId="7" fillId="0" borderId="6" xfId="0" applyFont="1" applyBorder="1" applyAlignment="1" applyProtection="1">
      <alignment horizontal="right" vertical="center" wrapText="1"/>
    </xf>
    <xf numFmtId="0" fontId="13"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168" fontId="3" fillId="0" borderId="8" xfId="0" quotePrefix="1" applyNumberFormat="1" applyFont="1" applyFill="1" applyBorder="1" applyAlignment="1" applyProtection="1">
      <alignment vertical="center" wrapText="1"/>
    </xf>
    <xf numFmtId="168" fontId="3" fillId="0" borderId="10" xfId="0" quotePrefix="1" applyNumberFormat="1" applyFont="1" applyFill="1" applyBorder="1" applyAlignment="1" applyProtection="1">
      <alignment vertical="center" wrapText="1"/>
    </xf>
    <xf numFmtId="168" fontId="3" fillId="0" borderId="31" xfId="0" quotePrefix="1" applyNumberFormat="1" applyFont="1" applyFill="1" applyBorder="1" applyAlignment="1" applyProtection="1">
      <alignment vertical="center" wrapText="1"/>
    </xf>
    <xf numFmtId="168" fontId="3" fillId="0" borderId="55" xfId="0" quotePrefix="1" applyNumberFormat="1" applyFont="1" applyFill="1" applyBorder="1" applyAlignment="1" applyProtection="1">
      <alignment vertical="center" wrapText="1"/>
    </xf>
    <xf numFmtId="168" fontId="4" fillId="0" borderId="0" xfId="0" quotePrefix="1" applyNumberFormat="1" applyFont="1" applyFill="1" applyBorder="1" applyAlignment="1" applyProtection="1">
      <alignment vertical="center"/>
    </xf>
    <xf numFmtId="168" fontId="3" fillId="0" borderId="11" xfId="0" quotePrefix="1" applyNumberFormat="1" applyFont="1" applyFill="1" applyBorder="1" applyAlignment="1" applyProtection="1">
      <alignment vertical="center" wrapText="1"/>
    </xf>
    <xf numFmtId="168" fontId="3" fillId="0" borderId="13" xfId="0" quotePrefix="1" applyNumberFormat="1" applyFont="1" applyFill="1" applyBorder="1" applyAlignment="1" applyProtection="1">
      <alignment vertical="center" wrapText="1"/>
    </xf>
    <xf numFmtId="0" fontId="3" fillId="0" borderId="0" xfId="0" applyFont="1" applyFill="1" applyBorder="1" applyAlignment="1" applyProtection="1">
      <alignment vertical="center"/>
    </xf>
    <xf numFmtId="3" fontId="3" fillId="0" borderId="8" xfId="9" applyFont="1" applyFill="1" applyBorder="1" applyAlignment="1" applyProtection="1">
      <alignment horizontal="right" vertical="center"/>
    </xf>
    <xf numFmtId="168" fontId="3" fillId="0" borderId="10" xfId="0" quotePrefix="1" applyNumberFormat="1" applyFont="1" applyFill="1" applyBorder="1" applyAlignment="1" applyProtection="1">
      <alignment vertical="center"/>
    </xf>
    <xf numFmtId="3" fontId="3" fillId="0" borderId="31" xfId="9" applyFont="1" applyFill="1" applyBorder="1" applyAlignment="1" applyProtection="1">
      <alignment horizontal="right" vertical="center"/>
    </xf>
    <xf numFmtId="168" fontId="3" fillId="0" borderId="55" xfId="0" quotePrefix="1" applyNumberFormat="1" applyFont="1" applyFill="1" applyBorder="1" applyAlignment="1" applyProtection="1">
      <alignment vertical="center"/>
    </xf>
    <xf numFmtId="3" fontId="3" fillId="0" borderId="11" xfId="9" applyFont="1" applyFill="1" applyBorder="1" applyAlignment="1" applyProtection="1">
      <alignment horizontal="right" vertical="center"/>
    </xf>
    <xf numFmtId="168" fontId="3" fillId="0" borderId="13" xfId="0" quotePrefix="1" applyNumberFormat="1" applyFont="1" applyFill="1" applyBorder="1" applyAlignment="1" applyProtection="1">
      <alignment vertical="center"/>
    </xf>
    <xf numFmtId="49" fontId="14" fillId="0" borderId="20" xfId="10" applyBorder="1" applyAlignment="1" applyProtection="1">
      <alignment horizontal="left" vertical="center"/>
    </xf>
    <xf numFmtId="3" fontId="3" fillId="0" borderId="0" xfId="9" applyFont="1" applyFill="1" applyBorder="1" applyAlignment="1" applyProtection="1">
      <alignment horizontal="right" vertical="center"/>
    </xf>
    <xf numFmtId="49" fontId="3" fillId="0" borderId="0" xfId="10" applyFont="1" applyFill="1" applyBorder="1" applyAlignment="1" applyProtection="1">
      <alignment horizontal="left" vertical="center"/>
    </xf>
    <xf numFmtId="3" fontId="14" fillId="0" borderId="20" xfId="9" applyBorder="1" applyAlignment="1" applyProtection="1">
      <alignment horizontal="right" vertical="center"/>
    </xf>
    <xf numFmtId="0" fontId="5" fillId="0" borderId="0" xfId="0" applyFont="1" applyAlignment="1">
      <alignment vertical="center" wrapText="1"/>
    </xf>
    <xf numFmtId="0" fontId="5" fillId="0" borderId="0" xfId="0" applyFont="1" applyFill="1" applyAlignment="1">
      <alignment vertical="center" wrapText="1"/>
    </xf>
    <xf numFmtId="0" fontId="5" fillId="9" borderId="26" xfId="0" applyFont="1" applyFill="1" applyBorder="1" applyAlignment="1" applyProtection="1">
      <alignment vertical="center" wrapText="1"/>
    </xf>
    <xf numFmtId="0" fontId="3" fillId="0" borderId="10" xfId="0" applyFont="1" applyBorder="1" applyAlignment="1" applyProtection="1">
      <alignment vertical="center" wrapText="1"/>
    </xf>
    <xf numFmtId="0" fontId="3" fillId="0" borderId="55" xfId="0" applyFont="1" applyBorder="1" applyAlignment="1" applyProtection="1">
      <alignment vertical="center" wrapText="1"/>
    </xf>
    <xf numFmtId="0" fontId="5" fillId="0" borderId="55" xfId="0" applyFont="1" applyBorder="1" applyAlignment="1" applyProtection="1">
      <alignment vertical="center" wrapText="1"/>
    </xf>
    <xf numFmtId="0" fontId="5" fillId="0" borderId="13" xfId="0" applyFont="1" applyBorder="1" applyAlignment="1" applyProtection="1">
      <alignment vertical="center" wrapText="1"/>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60" xfId="0" applyFont="1" applyFill="1" applyBorder="1" applyAlignment="1" applyProtection="1">
      <alignment horizontal="center" vertical="center"/>
    </xf>
    <xf numFmtId="0" fontId="4" fillId="3" borderId="61"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3" fillId="10" borderId="20" xfId="8" applyFont="1" applyFill="1" applyBorder="1" applyAlignment="1" applyProtection="1">
      <alignment horizontal="center" vertical="center" wrapText="1"/>
      <protection locked="0" hidden="1"/>
    </xf>
    <xf numFmtId="0" fontId="3" fillId="10" borderId="26" xfId="8" applyFont="1" applyFill="1" applyBorder="1" applyAlignment="1" applyProtection="1">
      <alignment horizontal="center" vertical="center" wrapText="1"/>
      <protection locked="0" hidden="1"/>
    </xf>
    <xf numFmtId="0" fontId="3" fillId="10" borderId="58" xfId="8" applyFont="1" applyFill="1" applyBorder="1" applyAlignment="1" applyProtection="1">
      <alignment horizontal="center" vertical="center" wrapText="1"/>
      <protection locked="0" hidden="1"/>
    </xf>
    <xf numFmtId="0" fontId="3" fillId="10" borderId="27" xfId="8" applyFont="1" applyFill="1" applyBorder="1" applyAlignment="1" applyProtection="1">
      <alignment horizontal="center" vertical="center" wrapText="1"/>
      <protection locked="0" hidden="1"/>
    </xf>
    <xf numFmtId="0" fontId="3" fillId="0" borderId="45" xfId="8" applyFont="1" applyFill="1" applyBorder="1" applyAlignment="1" applyProtection="1">
      <alignment horizontal="center" vertical="center" wrapText="1"/>
      <protection locked="0" hidden="1"/>
    </xf>
    <xf numFmtId="0" fontId="5" fillId="10" borderId="53" xfId="0" applyFont="1" applyFill="1" applyBorder="1" applyAlignment="1" applyProtection="1">
      <alignment horizontal="left" vertical="center"/>
      <protection locked="0" hidden="1"/>
    </xf>
    <xf numFmtId="0" fontId="5" fillId="10" borderId="51" xfId="0" applyFont="1" applyFill="1" applyBorder="1" applyAlignment="1" applyProtection="1">
      <alignment horizontal="left" vertical="center"/>
      <protection locked="0" hidden="1"/>
    </xf>
    <xf numFmtId="0" fontId="4" fillId="4" borderId="26" xfId="8" applyFont="1" applyFill="1" applyBorder="1" applyAlignment="1" applyProtection="1">
      <alignment horizontal="center" vertical="center" wrapText="1"/>
    </xf>
    <xf numFmtId="0" fontId="7" fillId="3" borderId="20" xfId="0" applyFont="1" applyFill="1" applyBorder="1" applyAlignment="1" applyProtection="1">
      <alignment horizontal="left" vertical="center" wrapText="1"/>
    </xf>
    <xf numFmtId="3" fontId="7" fillId="3" borderId="20" xfId="0" applyNumberFormat="1" applyFont="1" applyFill="1" applyBorder="1" applyAlignment="1" applyProtection="1">
      <alignment horizontal="center" vertical="center" wrapText="1"/>
    </xf>
    <xf numFmtId="0" fontId="7" fillId="6" borderId="46"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3" fontId="7" fillId="6" borderId="45" xfId="0" applyNumberFormat="1" applyFont="1" applyFill="1" applyBorder="1" applyAlignment="1" applyProtection="1">
      <alignment horizontal="left" vertical="center" wrapText="1"/>
    </xf>
    <xf numFmtId="3" fontId="7" fillId="6" borderId="32" xfId="0" applyNumberFormat="1" applyFont="1" applyFill="1" applyBorder="1" applyAlignment="1" applyProtection="1">
      <alignment horizontal="left" vertical="center" wrapText="1"/>
    </xf>
    <xf numFmtId="0" fontId="4" fillId="4" borderId="50" xfId="8" applyFont="1" applyFill="1" applyBorder="1" applyAlignment="1" applyProtection="1">
      <alignment horizontal="center" vertical="center" wrapText="1"/>
    </xf>
    <xf numFmtId="0" fontId="4" fillId="4" borderId="51" xfId="8" applyFont="1" applyFill="1" applyBorder="1" applyAlignment="1" applyProtection="1">
      <alignment horizontal="center" vertical="center" wrapText="1"/>
    </xf>
    <xf numFmtId="0" fontId="4" fillId="4" borderId="52" xfId="8" applyFont="1" applyFill="1" applyBorder="1" applyAlignment="1" applyProtection="1">
      <alignment horizontal="center" vertical="center" wrapText="1"/>
    </xf>
    <xf numFmtId="0" fontId="4" fillId="4" borderId="53" xfId="8"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3" fillId="0" borderId="20" xfId="4" applyFont="1" applyBorder="1" applyAlignment="1" applyProtection="1">
      <alignment horizontal="center" vertical="center" wrapText="1"/>
      <protection locked="0" hidden="1"/>
    </xf>
    <xf numFmtId="0" fontId="3" fillId="10" borderId="31" xfId="8" applyFont="1" applyFill="1" applyBorder="1" applyAlignment="1" applyProtection="1">
      <alignment horizontal="center" vertical="center" wrapText="1"/>
      <protection locked="0" hidden="1"/>
    </xf>
    <xf numFmtId="0" fontId="3" fillId="10" borderId="56" xfId="8" applyFont="1" applyFill="1" applyBorder="1" applyAlignment="1" applyProtection="1">
      <alignment horizontal="center" vertical="center" wrapText="1"/>
      <protection locked="0" hidden="1"/>
    </xf>
    <xf numFmtId="0" fontId="3" fillId="10" borderId="25" xfId="8" applyFont="1" applyFill="1" applyBorder="1" applyAlignment="1" applyProtection="1">
      <alignment horizontal="center" vertical="center" wrapText="1"/>
      <protection locked="0" hidden="1"/>
    </xf>
    <xf numFmtId="0" fontId="3" fillId="10" borderId="59" xfId="8" applyFont="1" applyFill="1" applyBorder="1" applyAlignment="1" applyProtection="1">
      <alignment horizontal="center" vertical="center" wrapText="1"/>
      <protection locked="0" hidden="1"/>
    </xf>
    <xf numFmtId="0" fontId="3" fillId="10" borderId="42" xfId="8" applyFont="1" applyFill="1" applyBorder="1" applyAlignment="1" applyProtection="1">
      <alignment horizontal="center" vertical="center" wrapText="1"/>
      <protection locked="0" hidden="1"/>
    </xf>
    <xf numFmtId="0" fontId="3" fillId="10" borderId="57" xfId="8" applyFont="1" applyFill="1" applyBorder="1" applyAlignment="1" applyProtection="1">
      <alignment horizontal="center" vertical="center" wrapText="1"/>
      <protection locked="0" hidden="1"/>
    </xf>
    <xf numFmtId="0" fontId="3" fillId="10" borderId="44" xfId="8" applyFont="1" applyFill="1" applyBorder="1" applyAlignment="1" applyProtection="1">
      <alignment horizontal="center" vertical="center" wrapText="1"/>
      <protection locked="0" hidden="1"/>
    </xf>
    <xf numFmtId="0" fontId="5" fillId="10" borderId="15" xfId="0" applyFont="1" applyFill="1" applyBorder="1" applyAlignment="1" applyProtection="1">
      <alignment horizontal="center" vertical="center" wrapText="1"/>
      <protection locked="0" hidden="1"/>
    </xf>
    <xf numFmtId="0" fontId="5" fillId="10" borderId="16" xfId="0" applyFont="1" applyFill="1" applyBorder="1" applyAlignment="1" applyProtection="1">
      <alignment horizontal="center" vertical="center" wrapText="1"/>
      <protection locked="0" hidden="1"/>
    </xf>
    <xf numFmtId="0" fontId="5" fillId="10" borderId="17" xfId="0" applyFont="1" applyFill="1" applyBorder="1" applyAlignment="1" applyProtection="1">
      <alignment horizontal="center" vertical="center" wrapText="1"/>
      <protection locked="0" hidden="1"/>
    </xf>
    <xf numFmtId="0" fontId="7" fillId="3" borderId="1"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5" fillId="10" borderId="1" xfId="0" applyFont="1" applyFill="1" applyBorder="1" applyAlignment="1" applyProtection="1">
      <alignment horizontal="left" vertical="center" wrapText="1"/>
      <protection locked="0" hidden="1"/>
    </xf>
    <xf numFmtId="0" fontId="5" fillId="10" borderId="2" xfId="0" applyFont="1" applyFill="1" applyBorder="1" applyAlignment="1" applyProtection="1">
      <alignment horizontal="left" vertical="center" wrapText="1"/>
      <protection locked="0" hidden="1"/>
    </xf>
    <xf numFmtId="0" fontId="5" fillId="10" borderId="4" xfId="0" applyFont="1" applyFill="1" applyBorder="1" applyAlignment="1" applyProtection="1">
      <alignment horizontal="left" vertical="center" wrapText="1"/>
      <protection locked="0" hidden="1"/>
    </xf>
    <xf numFmtId="0" fontId="5" fillId="10" borderId="5" xfId="0" applyFont="1" applyFill="1" applyBorder="1" applyAlignment="1" applyProtection="1">
      <alignment horizontal="left" vertical="center" wrapText="1"/>
      <protection locked="0" hidden="1"/>
    </xf>
    <xf numFmtId="0" fontId="7" fillId="10" borderId="1" xfId="0" applyFont="1" applyFill="1" applyBorder="1" applyAlignment="1" applyProtection="1">
      <alignment horizontal="left" vertical="center" wrapText="1"/>
    </xf>
    <xf numFmtId="0" fontId="7" fillId="10" borderId="2" xfId="0" applyFont="1" applyFill="1" applyBorder="1" applyAlignment="1" applyProtection="1">
      <alignment horizontal="left" vertical="center" wrapText="1"/>
    </xf>
    <xf numFmtId="0" fontId="7" fillId="10" borderId="3" xfId="0" applyFont="1" applyFill="1" applyBorder="1" applyAlignment="1" applyProtection="1">
      <alignment horizontal="left" vertical="center" wrapText="1"/>
    </xf>
    <xf numFmtId="0" fontId="7" fillId="10" borderId="4" xfId="0" applyFont="1" applyFill="1" applyBorder="1" applyAlignment="1" applyProtection="1">
      <alignment horizontal="left" vertical="center" wrapText="1"/>
    </xf>
    <xf numFmtId="0" fontId="7" fillId="10" borderId="5" xfId="0" applyFont="1" applyFill="1" applyBorder="1" applyAlignment="1" applyProtection="1">
      <alignment horizontal="left" vertical="center" wrapText="1"/>
    </xf>
    <xf numFmtId="0" fontId="7" fillId="10" borderId="7" xfId="0" applyFont="1" applyFill="1" applyBorder="1" applyAlignment="1" applyProtection="1">
      <alignment horizontal="left" vertical="center" wrapText="1"/>
    </xf>
    <xf numFmtId="0" fontId="4" fillId="4" borderId="48" xfId="8" applyFont="1" applyFill="1" applyBorder="1" applyAlignment="1" applyProtection="1">
      <alignment horizontal="center" vertical="center" wrapText="1"/>
    </xf>
    <xf numFmtId="0" fontId="4" fillId="4" borderId="25" xfId="8" applyFont="1" applyFill="1" applyBorder="1" applyAlignment="1" applyProtection="1">
      <alignment horizontal="center" vertical="center" wrapText="1"/>
    </xf>
    <xf numFmtId="0" fontId="4" fillId="4" borderId="56" xfId="8" applyFont="1" applyFill="1" applyBorder="1" applyAlignment="1" applyProtection="1">
      <alignment horizontal="center" vertical="center" wrapText="1"/>
    </xf>
    <xf numFmtId="0" fontId="4" fillId="4" borderId="47" xfId="8" applyFont="1" applyFill="1" applyBorder="1" applyAlignment="1" applyProtection="1">
      <alignment horizontal="center" vertical="center" wrapText="1"/>
    </xf>
    <xf numFmtId="0" fontId="4" fillId="3" borderId="29" xfId="0" applyFont="1" applyFill="1" applyBorder="1" applyAlignment="1" applyProtection="1">
      <alignment horizontal="left" vertical="center" wrapText="1"/>
    </xf>
    <xf numFmtId="0" fontId="4" fillId="3" borderId="30"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protection locked="0" hidden="1"/>
    </xf>
    <xf numFmtId="0" fontId="5" fillId="0" borderId="2" xfId="0" applyFont="1" applyBorder="1" applyAlignment="1" applyProtection="1">
      <alignment horizontal="left" vertical="center" wrapText="1"/>
      <protection locked="0" hidden="1"/>
    </xf>
    <xf numFmtId="0" fontId="7" fillId="3" borderId="31"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4" fillId="10" borderId="1" xfId="5" applyFont="1" applyFill="1" applyBorder="1" applyAlignment="1" applyProtection="1">
      <alignment horizontal="center" vertical="center"/>
    </xf>
    <xf numFmtId="0" fontId="4" fillId="10" borderId="3" xfId="5" applyFont="1" applyFill="1" applyBorder="1" applyAlignment="1" applyProtection="1">
      <alignment horizontal="center" vertical="center"/>
    </xf>
    <xf numFmtId="0" fontId="4" fillId="10" borderId="6" xfId="5" applyFont="1" applyFill="1" applyBorder="1" applyAlignment="1" applyProtection="1">
      <alignment horizontal="center" vertical="center"/>
    </xf>
    <xf numFmtId="0" fontId="4" fillId="10" borderId="14" xfId="5" applyFont="1" applyFill="1" applyBorder="1" applyAlignment="1" applyProtection="1">
      <alignment horizontal="center" vertical="center"/>
    </xf>
    <xf numFmtId="0" fontId="4" fillId="10" borderId="4" xfId="5" applyFont="1" applyFill="1" applyBorder="1" applyAlignment="1" applyProtection="1">
      <alignment horizontal="center" vertical="center"/>
    </xf>
    <xf numFmtId="0" fontId="4" fillId="10" borderId="7" xfId="5" applyFont="1" applyFill="1" applyBorder="1" applyAlignment="1" applyProtection="1">
      <alignment horizontal="center" vertical="center"/>
    </xf>
    <xf numFmtId="0" fontId="5" fillId="10" borderId="15" xfId="0" applyFont="1" applyFill="1" applyBorder="1" applyAlignment="1" applyProtection="1">
      <alignment horizontal="left" vertical="center" wrapText="1"/>
      <protection locked="0" hidden="1"/>
    </xf>
    <xf numFmtId="0" fontId="5" fillId="10" borderId="16" xfId="0" applyFont="1" applyFill="1" applyBorder="1" applyAlignment="1" applyProtection="1">
      <alignment horizontal="left" vertical="center" wrapText="1"/>
      <protection locked="0" hidden="1"/>
    </xf>
    <xf numFmtId="0" fontId="5" fillId="10" borderId="17" xfId="0" applyFont="1" applyFill="1" applyBorder="1" applyAlignment="1" applyProtection="1">
      <alignment horizontal="left" vertical="center" wrapText="1"/>
      <protection locked="0" hidden="1"/>
    </xf>
    <xf numFmtId="0" fontId="7" fillId="10" borderId="29" xfId="0" applyFont="1" applyFill="1" applyBorder="1" applyAlignment="1" applyProtection="1">
      <alignment horizontal="left" vertical="center" wrapText="1"/>
    </xf>
    <xf numFmtId="0" fontId="7" fillId="10" borderId="30" xfId="0" applyFont="1" applyFill="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protection locked="0" hidden="1"/>
    </xf>
    <xf numFmtId="0" fontId="5" fillId="0" borderId="5" xfId="0" applyFont="1" applyBorder="1" applyAlignment="1" applyProtection="1">
      <alignment horizontal="left" vertical="center" wrapText="1"/>
      <protection locked="0" hidden="1"/>
    </xf>
    <xf numFmtId="0" fontId="5" fillId="0" borderId="0" xfId="0" applyFont="1" applyBorder="1" applyAlignment="1" applyProtection="1">
      <alignment horizontal="left" vertical="center" wrapText="1"/>
      <protection locked="0" hidden="1"/>
    </xf>
    <xf numFmtId="0" fontId="4" fillId="4" borderId="27"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4" xfId="4" applyFont="1" applyBorder="1" applyAlignment="1" applyProtection="1">
      <alignment horizontal="center" vertical="center"/>
    </xf>
    <xf numFmtId="0" fontId="3" fillId="0" borderId="5" xfId="4" applyFont="1" applyBorder="1" applyAlignment="1" applyProtection="1">
      <alignment horizontal="center" vertical="center"/>
    </xf>
    <xf numFmtId="0" fontId="4" fillId="0" borderId="1" xfId="4" applyFont="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wrapText="1"/>
    </xf>
    <xf numFmtId="0" fontId="4" fillId="0" borderId="1" xfId="4" applyFont="1" applyBorder="1" applyAlignment="1" applyProtection="1">
      <alignment horizontal="right" vertical="center" wrapText="1"/>
    </xf>
    <xf numFmtId="0" fontId="4" fillId="0" borderId="2" xfId="4" applyFont="1" applyBorder="1" applyAlignment="1" applyProtection="1">
      <alignment horizontal="righ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0" fontId="5" fillId="9" borderId="54" xfId="0" applyFont="1" applyFill="1" applyBorder="1" applyAlignment="1" applyProtection="1">
      <alignment horizontal="left" vertical="center" wrapText="1"/>
      <protection locked="0" hidden="1"/>
    </xf>
    <xf numFmtId="0" fontId="5" fillId="9" borderId="37" xfId="0" applyFont="1" applyFill="1" applyBorder="1" applyAlignment="1" applyProtection="1">
      <alignment horizontal="left" vertical="center" wrapText="1"/>
      <protection locked="0" hidden="1"/>
    </xf>
    <xf numFmtId="0" fontId="7" fillId="3" borderId="3"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10" borderId="15" xfId="0" applyFont="1" applyFill="1" applyBorder="1" applyAlignment="1" applyProtection="1">
      <alignment horizontal="center" vertical="center" wrapText="1"/>
      <protection locked="0" hidden="1"/>
    </xf>
    <xf numFmtId="0" fontId="7" fillId="10" borderId="16" xfId="0" applyFont="1" applyFill="1" applyBorder="1" applyAlignment="1" applyProtection="1">
      <alignment horizontal="center" vertical="center" wrapText="1"/>
      <protection locked="0" hidden="1"/>
    </xf>
    <xf numFmtId="0" fontId="5" fillId="0" borderId="15" xfId="0" applyFont="1" applyBorder="1" applyAlignment="1" applyProtection="1">
      <alignment horizontal="center" vertical="center" wrapText="1"/>
      <protection locked="0" hidden="1"/>
    </xf>
    <xf numFmtId="0" fontId="5" fillId="0" borderId="16" xfId="0" applyFont="1" applyBorder="1" applyAlignment="1" applyProtection="1">
      <alignment horizontal="center" vertical="center" wrapText="1"/>
      <protection locked="0" hidden="1"/>
    </xf>
    <xf numFmtId="0" fontId="4" fillId="4" borderId="20" xfId="5" applyFont="1" applyFill="1" applyBorder="1" applyAlignment="1" applyProtection="1">
      <alignment horizontal="center" vertical="center"/>
    </xf>
    <xf numFmtId="0" fontId="20" fillId="0" borderId="4"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0" fontId="15" fillId="10" borderId="15" xfId="0" applyFont="1" applyFill="1" applyBorder="1" applyAlignment="1" applyProtection="1">
      <alignment horizontal="left" vertical="center" wrapText="1"/>
    </xf>
    <xf numFmtId="0" fontId="15" fillId="10" borderId="16" xfId="0" applyFont="1" applyFill="1" applyBorder="1" applyAlignment="1" applyProtection="1">
      <alignment horizontal="left" vertical="center" wrapText="1"/>
    </xf>
    <xf numFmtId="0" fontId="15" fillId="10" borderId="1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9" borderId="16" xfId="0" applyFont="1" applyFill="1" applyBorder="1" applyAlignment="1" applyProtection="1">
      <alignment horizontal="left" vertical="center" wrapText="1"/>
    </xf>
    <xf numFmtId="0" fontId="15" fillId="9" borderId="17" xfId="0" applyFont="1" applyFill="1" applyBorder="1" applyAlignment="1" applyProtection="1">
      <alignment horizontal="left" vertical="center" wrapText="1"/>
    </xf>
    <xf numFmtId="0" fontId="4" fillId="4" borderId="19" xfId="5" applyFont="1" applyFill="1" applyBorder="1" applyAlignment="1" applyProtection="1">
      <alignment horizontal="center" vertical="center"/>
    </xf>
    <xf numFmtId="0" fontId="7" fillId="10" borderId="15" xfId="0" applyFont="1" applyFill="1" applyBorder="1" applyAlignment="1" applyProtection="1">
      <alignment horizontal="left" vertical="center" wrapText="1"/>
    </xf>
    <xf numFmtId="0" fontId="7" fillId="10" borderId="16" xfId="0" applyFont="1" applyFill="1" applyBorder="1" applyAlignment="1" applyProtection="1">
      <alignment horizontal="left" vertical="center" wrapText="1"/>
    </xf>
    <xf numFmtId="0" fontId="7" fillId="10" borderId="17" xfId="0" applyFont="1" applyFill="1" applyBorder="1" applyAlignment="1" applyProtection="1">
      <alignment horizontal="left" vertical="center" wrapText="1"/>
    </xf>
  </cellXfs>
  <cellStyles count="33">
    <cellStyle name="BodyStyle" xfId="10"/>
    <cellStyle name="Énfasis1" xfId="3" builtinId="29"/>
    <cellStyle name="HeaderStyle" xfId="13"/>
    <cellStyle name="Hipervínculo 2" xfId="14"/>
    <cellStyle name="MainTitle" xfId="15"/>
    <cellStyle name="Millares [0]" xfId="1" builtinId="6"/>
    <cellStyle name="Millares [0] 2" xfId="16"/>
    <cellStyle name="Millares 10" xfId="17"/>
    <cellStyle name="Millares 2" xfId="18"/>
    <cellStyle name="Millares 2 2" xfId="7"/>
    <cellStyle name="Millares 2 2 2" xfId="11"/>
    <cellStyle name="Millares 2 2 3" xfId="19"/>
    <cellStyle name="Millares 3" xfId="20"/>
    <cellStyle name="Millares 3 3" xfId="6"/>
    <cellStyle name="Millares 3 3 2" xfId="21"/>
    <cellStyle name="Millares 4" xfId="22"/>
    <cellStyle name="Millares 5" xfId="23"/>
    <cellStyle name="Millares 6" xfId="24"/>
    <cellStyle name="Moneda [0]" xfId="2" builtinId="7"/>
    <cellStyle name="Moneda 2" xfId="25"/>
    <cellStyle name="Moneda 2 4" xfId="26"/>
    <cellStyle name="Normal" xfId="0" builtinId="0"/>
    <cellStyle name="Normal 2" xfId="27"/>
    <cellStyle name="Normal 2 2" xfId="32"/>
    <cellStyle name="Normal 2 3" xfId="5"/>
    <cellStyle name="Normal 3" xfId="4"/>
    <cellStyle name="Normal 3 2" xfId="8"/>
    <cellStyle name="Normal 6 2" xfId="28"/>
    <cellStyle name="Normal 8" xfId="12"/>
    <cellStyle name="Normal 8 2" xfId="31"/>
    <cellStyle name="Normal 9" xfId="29"/>
    <cellStyle name="Numeric" xfId="9"/>
    <cellStyle name="Porcentaje 2 10 2 2" xfId="30"/>
  </cellStyles>
  <dxfs count="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135031</xdr:colOff>
      <xdr:row>0</xdr:row>
      <xdr:rowOff>22972</xdr:rowOff>
    </xdr:from>
    <xdr:to>
      <xdr:col>1</xdr:col>
      <xdr:colOff>1163731</xdr:colOff>
      <xdr:row>1</xdr:row>
      <xdr:rowOff>346822</xdr:rowOff>
    </xdr:to>
    <xdr:pic>
      <xdr:nvPicPr>
        <xdr:cNvPr id="2" name="1 Imagen" descr="\\Abeltran\publico\Logo completo.gif">
          <a:extLst>
            <a:ext uri="{FF2B5EF4-FFF2-40B4-BE49-F238E27FC236}">
              <a16:creationId xmlns="" xmlns:a16="http://schemas.microsoft.com/office/drawing/2014/main" id="{6EBB5AC2-3788-4587-9F30-EE6DA1FDB25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5031" y="22972"/>
          <a:ext cx="1757082" cy="55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ry/Downloads/PAA%20Datos%20personales%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diaz/Downloads/PAA_CONSOLIDADA%20DE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499984740745262"/>
  </sheetPr>
  <dimension ref="A1:AU177"/>
  <sheetViews>
    <sheetView tabSelected="1" zoomScale="85" zoomScaleNormal="85" zoomScaleSheetLayoutView="90" zoomScalePageLayoutView="80" workbookViewId="0">
      <selection activeCell="C1" sqref="C1:R1"/>
    </sheetView>
  </sheetViews>
  <sheetFormatPr baseColWidth="10" defaultColWidth="10.85546875" defaultRowHeight="18.75" customHeight="1" x14ac:dyDescent="0.25"/>
  <cols>
    <col min="1" max="1" width="11" style="163" bestFit="1" customWidth="1"/>
    <col min="2" max="2" width="28.7109375" style="163" customWidth="1"/>
    <col min="3" max="3" width="27.28515625" style="163" customWidth="1"/>
    <col min="4" max="4" width="18.7109375" style="163" customWidth="1"/>
    <col min="5" max="5" width="18.140625" style="163" customWidth="1"/>
    <col min="6" max="6" width="18.85546875" style="163" customWidth="1"/>
    <col min="7" max="7" width="15.140625" style="163" bestFit="1" customWidth="1"/>
    <col min="8" max="8" width="12.85546875" style="163" customWidth="1"/>
    <col min="9" max="9" width="10.85546875" style="163"/>
    <col min="10" max="10" width="15" style="163" bestFit="1" customWidth="1"/>
    <col min="11" max="12" width="15.42578125" style="163" bestFit="1" customWidth="1"/>
    <col min="13" max="13" width="10.85546875" style="163"/>
    <col min="14" max="14" width="18.5703125" style="163" customWidth="1"/>
    <col min="15" max="15" width="15.7109375" style="163" customWidth="1"/>
    <col min="16" max="16" width="28.5703125" style="163" customWidth="1"/>
    <col min="17" max="17" width="15.7109375" style="163" customWidth="1"/>
    <col min="18" max="18" width="17.28515625" style="163" customWidth="1"/>
    <col min="19" max="42" width="14.28515625" style="163" customWidth="1"/>
    <col min="43" max="43" width="10.85546875" style="164"/>
    <col min="44" max="45" width="10.85546875" style="163"/>
    <col min="46" max="16384" width="10.85546875" style="164"/>
  </cols>
  <sheetData>
    <row r="1" spans="1:45" s="116" customFormat="1" ht="18.75" customHeight="1" thickBot="1" x14ac:dyDescent="0.3">
      <c r="A1" s="253"/>
      <c r="B1" s="254"/>
      <c r="C1" s="257" t="s">
        <v>0</v>
      </c>
      <c r="D1" s="258"/>
      <c r="E1" s="258"/>
      <c r="F1" s="258"/>
      <c r="G1" s="258"/>
      <c r="H1" s="258"/>
      <c r="I1" s="258"/>
      <c r="J1" s="258"/>
      <c r="K1" s="258"/>
      <c r="L1" s="258"/>
      <c r="M1" s="258"/>
      <c r="N1" s="258"/>
      <c r="O1" s="258"/>
      <c r="P1" s="258"/>
      <c r="Q1" s="258"/>
      <c r="R1" s="259"/>
      <c r="S1" s="10"/>
      <c r="T1" s="10"/>
      <c r="U1" s="10"/>
      <c r="V1" s="10"/>
      <c r="W1" s="10"/>
      <c r="X1" s="10"/>
      <c r="Y1" s="10"/>
      <c r="Z1" s="10"/>
      <c r="AA1" s="10"/>
      <c r="AB1" s="10"/>
      <c r="AC1" s="10"/>
      <c r="AD1" s="10"/>
      <c r="AE1" s="10"/>
      <c r="AF1" s="10"/>
      <c r="AG1" s="10"/>
      <c r="AH1" s="10"/>
      <c r="AI1" s="10"/>
      <c r="AJ1" s="10"/>
      <c r="AK1" s="10"/>
      <c r="AL1" s="10"/>
      <c r="AM1" s="10"/>
      <c r="AN1" s="10"/>
      <c r="AO1" s="10"/>
      <c r="AP1" s="10"/>
      <c r="AR1" s="10"/>
      <c r="AS1" s="10"/>
    </row>
    <row r="2" spans="1:45" s="116" customFormat="1" ht="34.5" customHeight="1" thickBot="1" x14ac:dyDescent="0.3">
      <c r="A2" s="255"/>
      <c r="B2" s="256"/>
      <c r="C2" s="260" t="s">
        <v>1</v>
      </c>
      <c r="D2" s="261"/>
      <c r="E2" s="261"/>
      <c r="F2" s="261"/>
      <c r="G2" s="261"/>
      <c r="H2" s="261"/>
      <c r="I2" s="261"/>
      <c r="J2" s="121"/>
      <c r="K2" s="140"/>
      <c r="L2" s="140"/>
      <c r="M2" s="1"/>
      <c r="N2" s="1"/>
      <c r="O2" s="1"/>
      <c r="P2" s="1"/>
      <c r="Q2" s="136"/>
      <c r="R2" s="137"/>
      <c r="S2" s="10"/>
      <c r="T2" s="10"/>
      <c r="U2" s="10"/>
      <c r="V2" s="10"/>
      <c r="W2" s="10"/>
      <c r="X2" s="10"/>
      <c r="Y2" s="10"/>
      <c r="Z2" s="10"/>
      <c r="AA2" s="10"/>
      <c r="AB2" s="10"/>
      <c r="AC2" s="10"/>
      <c r="AD2" s="10"/>
      <c r="AE2" s="10"/>
      <c r="AF2" s="10"/>
      <c r="AG2" s="10"/>
      <c r="AH2" s="10"/>
      <c r="AI2" s="10"/>
      <c r="AJ2" s="10"/>
      <c r="AK2" s="10"/>
      <c r="AL2" s="10"/>
      <c r="AM2" s="10"/>
      <c r="AN2" s="10"/>
      <c r="AO2" s="10"/>
      <c r="AP2" s="10"/>
      <c r="AR2" s="10"/>
      <c r="AS2" s="10"/>
    </row>
    <row r="3" spans="1:45" s="116" customFormat="1" ht="38.25" customHeight="1" thickBot="1" x14ac:dyDescent="0.3">
      <c r="A3" s="275" t="s">
        <v>148</v>
      </c>
      <c r="B3" s="276"/>
      <c r="C3" s="276"/>
      <c r="D3" s="276"/>
      <c r="E3" s="276"/>
      <c r="F3" s="276"/>
      <c r="G3" s="276"/>
      <c r="H3" s="276"/>
      <c r="I3" s="276"/>
      <c r="J3" s="276"/>
      <c r="K3" s="276"/>
      <c r="L3" s="276"/>
      <c r="M3" s="276"/>
      <c r="N3" s="276"/>
      <c r="O3" s="276"/>
      <c r="P3" s="4"/>
      <c r="Q3" s="4"/>
      <c r="R3" s="5"/>
      <c r="S3" s="10"/>
      <c r="T3" s="10"/>
      <c r="U3" s="10"/>
      <c r="V3" s="10"/>
      <c r="W3" s="10"/>
      <c r="X3" s="10"/>
      <c r="Y3" s="10"/>
      <c r="Z3" s="10"/>
      <c r="AA3" s="10"/>
      <c r="AB3" s="10"/>
      <c r="AC3" s="10"/>
      <c r="AD3" s="10"/>
      <c r="AE3" s="10"/>
      <c r="AF3" s="10"/>
      <c r="AG3" s="10"/>
      <c r="AH3" s="10"/>
      <c r="AI3" s="10"/>
      <c r="AJ3" s="10"/>
      <c r="AK3" s="10"/>
      <c r="AL3" s="10"/>
      <c r="AM3" s="10"/>
      <c r="AN3" s="10"/>
      <c r="AO3" s="10"/>
      <c r="AP3" s="10"/>
      <c r="AR3" s="10"/>
      <c r="AS3" s="10"/>
    </row>
    <row r="4" spans="1:45" s="116" customFormat="1" ht="18.75" customHeight="1" x14ac:dyDescent="0.25">
      <c r="A4" s="262" t="s">
        <v>2</v>
      </c>
      <c r="B4" s="263"/>
      <c r="C4" s="181"/>
      <c r="D4" s="182"/>
      <c r="E4" s="182"/>
      <c r="F4" s="182"/>
      <c r="G4" s="182"/>
      <c r="H4" s="182"/>
      <c r="I4" s="182"/>
      <c r="J4" s="182"/>
      <c r="K4" s="182"/>
      <c r="L4" s="182"/>
      <c r="M4" s="182"/>
      <c r="N4" s="97"/>
      <c r="O4" s="97"/>
      <c r="P4" s="97"/>
      <c r="Q4" s="97"/>
      <c r="R4" s="98"/>
      <c r="S4" s="10"/>
      <c r="T4" s="10"/>
      <c r="U4" s="10"/>
      <c r="V4" s="10"/>
      <c r="W4" s="10"/>
      <c r="X4" s="10"/>
      <c r="Y4" s="10"/>
      <c r="Z4" s="10"/>
      <c r="AA4" s="10"/>
      <c r="AB4" s="10"/>
      <c r="AC4" s="10"/>
      <c r="AD4" s="10"/>
      <c r="AE4" s="10"/>
      <c r="AF4" s="10"/>
      <c r="AG4" s="10"/>
      <c r="AH4" s="10"/>
      <c r="AI4" s="10"/>
      <c r="AJ4" s="10"/>
      <c r="AK4" s="10"/>
      <c r="AL4" s="10"/>
      <c r="AM4" s="10"/>
      <c r="AN4" s="10"/>
      <c r="AO4" s="10"/>
      <c r="AP4" s="10"/>
      <c r="AR4" s="10"/>
      <c r="AS4" s="10"/>
    </row>
    <row r="5" spans="1:45" s="116" customFormat="1" ht="18.75" customHeight="1" thickBot="1" x14ac:dyDescent="0.3">
      <c r="A5" s="264" t="s">
        <v>4</v>
      </c>
      <c r="B5" s="265"/>
      <c r="C5" s="266" t="str">
        <f>IF(ISERROR(VLOOKUP(C4,$B$113:$D$123,3,0)),"",VLOOKUP(C4,$B$113:$D$123,3,0))</f>
        <v/>
      </c>
      <c r="D5" s="267"/>
      <c r="E5" s="267"/>
      <c r="F5" s="267"/>
      <c r="G5" s="267"/>
      <c r="H5" s="267"/>
      <c r="I5" s="99"/>
      <c r="J5" s="99"/>
      <c r="K5" s="99"/>
      <c r="L5" s="99"/>
      <c r="M5" s="99"/>
      <c r="N5" s="99"/>
      <c r="O5" s="99"/>
      <c r="P5" s="99"/>
      <c r="Q5" s="99"/>
      <c r="R5" s="100"/>
      <c r="S5" s="10"/>
      <c r="T5" s="10"/>
      <c r="U5" s="10"/>
      <c r="V5" s="10"/>
      <c r="W5" s="10"/>
      <c r="X5" s="10"/>
      <c r="Y5" s="10"/>
      <c r="Z5" s="10"/>
      <c r="AA5" s="10"/>
      <c r="AB5" s="10"/>
      <c r="AC5" s="10"/>
      <c r="AD5" s="10"/>
      <c r="AE5" s="10"/>
      <c r="AF5" s="10"/>
      <c r="AG5" s="10"/>
      <c r="AH5" s="10"/>
      <c r="AI5" s="10"/>
      <c r="AJ5" s="10"/>
      <c r="AK5" s="10"/>
      <c r="AL5" s="10"/>
      <c r="AM5" s="10"/>
      <c r="AN5" s="10"/>
      <c r="AO5" s="10"/>
      <c r="AP5" s="10"/>
      <c r="AR5" s="10"/>
      <c r="AS5" s="10"/>
    </row>
    <row r="6" spans="1:45" s="116" customFormat="1" ht="18.75" customHeight="1" thickBot="1" x14ac:dyDescent="0.3">
      <c r="A6" s="2"/>
      <c r="B6" s="3"/>
      <c r="C6" s="3"/>
      <c r="D6" s="3"/>
      <c r="E6" s="3"/>
      <c r="F6" s="3"/>
      <c r="G6" s="3"/>
      <c r="H6" s="3"/>
      <c r="I6" s="3"/>
      <c r="J6" s="3"/>
      <c r="K6" s="3"/>
      <c r="L6" s="3"/>
      <c r="M6" s="3"/>
      <c r="N6" s="3"/>
      <c r="O6" s="6"/>
      <c r="P6" s="2"/>
      <c r="Q6" s="3"/>
      <c r="R6" s="6"/>
      <c r="S6" s="10"/>
      <c r="T6" s="10"/>
      <c r="U6" s="10"/>
      <c r="V6" s="10"/>
      <c r="W6" s="10"/>
      <c r="X6" s="10"/>
      <c r="Y6" s="10"/>
      <c r="Z6" s="10"/>
      <c r="AA6" s="10"/>
      <c r="AB6" s="10"/>
      <c r="AC6" s="10"/>
      <c r="AD6" s="10"/>
      <c r="AE6" s="10"/>
      <c r="AF6" s="10"/>
      <c r="AG6" s="10"/>
      <c r="AH6" s="10"/>
      <c r="AI6" s="10"/>
      <c r="AJ6" s="10"/>
      <c r="AK6" s="10"/>
      <c r="AL6" s="10"/>
      <c r="AM6" s="10"/>
      <c r="AN6" s="10"/>
      <c r="AO6" s="10"/>
      <c r="AP6" s="10"/>
      <c r="AR6" s="10"/>
      <c r="AS6" s="10"/>
    </row>
    <row r="7" spans="1:45" s="116" customFormat="1" ht="18.75" customHeight="1" thickBot="1" x14ac:dyDescent="0.3">
      <c r="A7" s="47" t="s">
        <v>6</v>
      </c>
      <c r="B7" s="138"/>
      <c r="C7" s="36"/>
      <c r="D7" s="36"/>
      <c r="E7" s="36"/>
      <c r="F7" s="36"/>
      <c r="G7" s="36"/>
      <c r="H7" s="36"/>
      <c r="I7" s="36"/>
      <c r="J7" s="36"/>
      <c r="K7" s="36"/>
      <c r="L7" s="36"/>
      <c r="M7" s="36"/>
      <c r="N7" s="36"/>
      <c r="O7" s="37"/>
      <c r="P7" s="141" t="s">
        <v>7</v>
      </c>
      <c r="Q7" s="133"/>
      <c r="R7" s="37"/>
      <c r="S7" s="10"/>
      <c r="T7" s="10"/>
      <c r="U7" s="10"/>
      <c r="V7" s="10"/>
      <c r="W7" s="10"/>
      <c r="X7" s="10"/>
      <c r="Y7" s="10"/>
      <c r="Z7" s="10"/>
      <c r="AA7" s="10"/>
      <c r="AB7" s="10"/>
      <c r="AC7" s="10"/>
      <c r="AD7" s="10"/>
      <c r="AE7" s="10"/>
      <c r="AF7" s="10"/>
      <c r="AG7" s="10"/>
      <c r="AH7" s="10"/>
      <c r="AI7" s="10"/>
      <c r="AJ7" s="10"/>
      <c r="AK7" s="10"/>
      <c r="AL7" s="10"/>
      <c r="AM7" s="10"/>
      <c r="AN7" s="10"/>
      <c r="AO7" s="10"/>
      <c r="AP7" s="10"/>
      <c r="AR7" s="10"/>
      <c r="AS7" s="10"/>
    </row>
    <row r="8" spans="1:45" s="116" customFormat="1" ht="18.75" customHeight="1" thickBot="1" x14ac:dyDescent="0.3">
      <c r="A8" s="47"/>
      <c r="B8" s="138"/>
      <c r="C8" s="36"/>
      <c r="D8" s="36"/>
      <c r="E8" s="36"/>
      <c r="F8" s="36"/>
      <c r="G8" s="36"/>
      <c r="H8" s="36"/>
      <c r="I8" s="36"/>
      <c r="J8" s="36"/>
      <c r="K8" s="36"/>
      <c r="L8" s="36"/>
      <c r="M8" s="36"/>
      <c r="N8" s="36"/>
      <c r="O8" s="37"/>
      <c r="P8" s="35"/>
      <c r="Q8" s="36"/>
      <c r="R8" s="37"/>
      <c r="S8" s="10"/>
      <c r="T8" s="10"/>
      <c r="U8" s="10"/>
      <c r="V8" s="10"/>
      <c r="W8" s="10"/>
      <c r="X8" s="10"/>
      <c r="Y8" s="10"/>
      <c r="Z8" s="10"/>
      <c r="AA8" s="10"/>
      <c r="AB8" s="10"/>
      <c r="AC8" s="10"/>
      <c r="AD8" s="10"/>
      <c r="AE8" s="10"/>
      <c r="AF8" s="10"/>
      <c r="AG8" s="10"/>
      <c r="AH8" s="10"/>
      <c r="AI8" s="10"/>
      <c r="AJ8" s="10"/>
      <c r="AK8" s="10"/>
      <c r="AL8" s="10"/>
      <c r="AM8" s="10"/>
      <c r="AN8" s="10"/>
      <c r="AO8" s="10"/>
      <c r="AP8" s="10"/>
      <c r="AR8" s="10"/>
      <c r="AS8" s="10"/>
    </row>
    <row r="9" spans="1:45" s="116" customFormat="1" ht="18.75" customHeight="1" thickBot="1" x14ac:dyDescent="0.3">
      <c r="A9" s="232" t="s">
        <v>8</v>
      </c>
      <c r="B9" s="233"/>
      <c r="C9" s="233"/>
      <c r="D9" s="241"/>
      <c r="E9" s="242"/>
      <c r="F9" s="242"/>
      <c r="G9" s="242"/>
      <c r="H9" s="242"/>
      <c r="I9" s="242"/>
      <c r="J9" s="232" t="s">
        <v>9</v>
      </c>
      <c r="K9" s="233"/>
      <c r="L9" s="234"/>
      <c r="M9" s="204"/>
      <c r="N9" s="205"/>
      <c r="O9" s="206"/>
      <c r="P9" s="7"/>
      <c r="Q9" s="8"/>
      <c r="R9" s="9"/>
      <c r="S9" s="10"/>
      <c r="T9" s="10"/>
      <c r="U9" s="10"/>
      <c r="V9" s="10"/>
      <c r="W9" s="10"/>
      <c r="X9" s="10"/>
      <c r="Y9" s="10"/>
      <c r="Z9" s="10"/>
      <c r="AA9" s="10"/>
      <c r="AB9" s="10"/>
      <c r="AC9" s="10"/>
      <c r="AD9" s="10"/>
      <c r="AE9" s="10"/>
      <c r="AF9" s="10"/>
      <c r="AG9" s="10"/>
      <c r="AH9" s="10"/>
      <c r="AI9" s="10"/>
      <c r="AJ9" s="10"/>
      <c r="AK9" s="10"/>
      <c r="AL9" s="10"/>
      <c r="AM9" s="10"/>
      <c r="AN9" s="10"/>
      <c r="AO9" s="10"/>
      <c r="AP9" s="10"/>
      <c r="AR9" s="10"/>
      <c r="AS9" s="10"/>
    </row>
    <row r="10" spans="1:45" s="116" customFormat="1" ht="18.75" customHeight="1" thickBot="1" x14ac:dyDescent="0.3">
      <c r="A10" s="207" t="s">
        <v>153</v>
      </c>
      <c r="B10" s="208"/>
      <c r="C10" s="208"/>
      <c r="D10" s="211"/>
      <c r="E10" s="212"/>
      <c r="F10" s="212"/>
      <c r="G10" s="212"/>
      <c r="H10" s="212"/>
      <c r="I10" s="212"/>
      <c r="J10" s="207" t="s">
        <v>10</v>
      </c>
      <c r="K10" s="208"/>
      <c r="L10" s="268"/>
      <c r="M10" s="270" t="s">
        <v>11</v>
      </c>
      <c r="N10" s="271"/>
      <c r="O10" s="120" t="s">
        <v>12</v>
      </c>
      <c r="P10" s="11"/>
      <c r="Q10" s="12"/>
      <c r="R10" s="13"/>
      <c r="S10" s="277" t="s">
        <v>147</v>
      </c>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9"/>
      <c r="AR10" s="10"/>
      <c r="AS10" s="10"/>
    </row>
    <row r="11" spans="1:45" s="116" customFormat="1" ht="18.75" customHeight="1" thickBot="1" x14ac:dyDescent="0.3">
      <c r="A11" s="209"/>
      <c r="B11" s="210"/>
      <c r="C11" s="210"/>
      <c r="D11" s="213"/>
      <c r="E11" s="214"/>
      <c r="F11" s="214"/>
      <c r="G11" s="214"/>
      <c r="H11" s="214"/>
      <c r="I11" s="214"/>
      <c r="J11" s="209"/>
      <c r="K11" s="210"/>
      <c r="L11" s="269"/>
      <c r="M11" s="272"/>
      <c r="N11" s="273"/>
      <c r="O11" s="14"/>
      <c r="P11" s="15" t="str">
        <f>+IF(OR(M11&gt;0,O11&gt;0),"","Por favor seleccione SI o NO")</f>
        <v>Por favor seleccione SI o NO</v>
      </c>
      <c r="Q11" s="16" t="str">
        <f>+IF(AND(M11&gt;0,O11&gt;0),"Seleccione solo una opción","")</f>
        <v/>
      </c>
      <c r="R11" s="17"/>
      <c r="S11" s="252" t="s">
        <v>13</v>
      </c>
      <c r="T11" s="251"/>
      <c r="U11" s="251" t="s">
        <v>14</v>
      </c>
      <c r="V11" s="251"/>
      <c r="W11" s="251" t="s">
        <v>15</v>
      </c>
      <c r="X11" s="251"/>
      <c r="Y11" s="251" t="s">
        <v>16</v>
      </c>
      <c r="Z11" s="251"/>
      <c r="AA11" s="251" t="s">
        <v>17</v>
      </c>
      <c r="AB11" s="251"/>
      <c r="AC11" s="251" t="s">
        <v>18</v>
      </c>
      <c r="AD11" s="251"/>
      <c r="AE11" s="251" t="s">
        <v>19</v>
      </c>
      <c r="AF11" s="251"/>
      <c r="AG11" s="251" t="s">
        <v>20</v>
      </c>
      <c r="AH11" s="251"/>
      <c r="AI11" s="251" t="s">
        <v>21</v>
      </c>
      <c r="AJ11" s="251"/>
      <c r="AK11" s="251" t="s">
        <v>22</v>
      </c>
      <c r="AL11" s="251"/>
      <c r="AM11" s="251" t="s">
        <v>23</v>
      </c>
      <c r="AN11" s="251"/>
      <c r="AO11" s="251" t="s">
        <v>24</v>
      </c>
      <c r="AP11" s="251"/>
      <c r="AR11" s="235" t="s">
        <v>25</v>
      </c>
      <c r="AS11" s="236"/>
    </row>
    <row r="12" spans="1:45" s="116" customFormat="1" ht="18.75" customHeight="1" thickBot="1" x14ac:dyDescent="0.3">
      <c r="A12" s="227" t="s">
        <v>26</v>
      </c>
      <c r="B12" s="228"/>
      <c r="C12" s="228"/>
      <c r="D12" s="241"/>
      <c r="E12" s="242"/>
      <c r="F12" s="242"/>
      <c r="G12" s="242"/>
      <c r="H12" s="242"/>
      <c r="I12" s="242"/>
      <c r="J12" s="242"/>
      <c r="K12" s="242"/>
      <c r="L12" s="242"/>
      <c r="M12" s="242"/>
      <c r="N12" s="242"/>
      <c r="O12" s="243"/>
      <c r="P12" s="18"/>
      <c r="Q12" s="18"/>
      <c r="R12" s="19"/>
      <c r="S12" s="20" t="s">
        <v>27</v>
      </c>
      <c r="T12" s="21" t="s">
        <v>28</v>
      </c>
      <c r="U12" s="21" t="s">
        <v>27</v>
      </c>
      <c r="V12" s="21" t="s">
        <v>28</v>
      </c>
      <c r="W12" s="21" t="s">
        <v>27</v>
      </c>
      <c r="X12" s="21" t="s">
        <v>28</v>
      </c>
      <c r="Y12" s="21" t="s">
        <v>27</v>
      </c>
      <c r="Z12" s="21" t="s">
        <v>28</v>
      </c>
      <c r="AA12" s="21" t="s">
        <v>27</v>
      </c>
      <c r="AB12" s="21" t="s">
        <v>28</v>
      </c>
      <c r="AC12" s="21" t="s">
        <v>27</v>
      </c>
      <c r="AD12" s="21" t="s">
        <v>28</v>
      </c>
      <c r="AE12" s="21" t="s">
        <v>27</v>
      </c>
      <c r="AF12" s="21" t="s">
        <v>28</v>
      </c>
      <c r="AG12" s="21" t="s">
        <v>27</v>
      </c>
      <c r="AH12" s="21" t="s">
        <v>28</v>
      </c>
      <c r="AI12" s="21" t="s">
        <v>27</v>
      </c>
      <c r="AJ12" s="21" t="s">
        <v>28</v>
      </c>
      <c r="AK12" s="21" t="s">
        <v>27</v>
      </c>
      <c r="AL12" s="21" t="s">
        <v>28</v>
      </c>
      <c r="AM12" s="21" t="s">
        <v>27</v>
      </c>
      <c r="AN12" s="21" t="s">
        <v>28</v>
      </c>
      <c r="AO12" s="21" t="s">
        <v>27</v>
      </c>
      <c r="AP12" s="21" t="s">
        <v>28</v>
      </c>
      <c r="AR12" s="237"/>
      <c r="AS12" s="238"/>
    </row>
    <row r="13" spans="1:45" s="116" customFormat="1" ht="51.75" customHeight="1" thickBot="1" x14ac:dyDescent="0.3">
      <c r="A13" s="122" t="s">
        <v>29</v>
      </c>
      <c r="B13" s="135" t="s">
        <v>30</v>
      </c>
      <c r="C13" s="123" t="s">
        <v>31</v>
      </c>
      <c r="D13" s="135" t="s">
        <v>32</v>
      </c>
      <c r="E13" s="135" t="s">
        <v>33</v>
      </c>
      <c r="F13" s="135" t="s">
        <v>34</v>
      </c>
      <c r="G13" s="135" t="s">
        <v>35</v>
      </c>
      <c r="H13" s="135" t="s">
        <v>36</v>
      </c>
      <c r="I13" s="135" t="s">
        <v>37</v>
      </c>
      <c r="J13" s="135" t="s">
        <v>38</v>
      </c>
      <c r="K13" s="135" t="s">
        <v>39</v>
      </c>
      <c r="L13" s="135" t="s">
        <v>40</v>
      </c>
      <c r="M13" s="135" t="s">
        <v>41</v>
      </c>
      <c r="N13" s="135" t="s">
        <v>42</v>
      </c>
      <c r="O13" s="123" t="s">
        <v>43</v>
      </c>
      <c r="P13" s="123" t="s">
        <v>44</v>
      </c>
      <c r="Q13" s="123" t="s">
        <v>45</v>
      </c>
      <c r="R13" s="124" t="s">
        <v>46</v>
      </c>
      <c r="S13" s="22" t="s">
        <v>47</v>
      </c>
      <c r="T13" s="23" t="s">
        <v>47</v>
      </c>
      <c r="U13" s="23" t="s">
        <v>47</v>
      </c>
      <c r="V13" s="23" t="s">
        <v>47</v>
      </c>
      <c r="W13" s="23" t="s">
        <v>47</v>
      </c>
      <c r="X13" s="23" t="s">
        <v>47</v>
      </c>
      <c r="Y13" s="23" t="s">
        <v>47</v>
      </c>
      <c r="Z13" s="23" t="s">
        <v>47</v>
      </c>
      <c r="AA13" s="23" t="s">
        <v>47</v>
      </c>
      <c r="AB13" s="23" t="s">
        <v>47</v>
      </c>
      <c r="AC13" s="23" t="s">
        <v>47</v>
      </c>
      <c r="AD13" s="23" t="s">
        <v>47</v>
      </c>
      <c r="AE13" s="23" t="s">
        <v>47</v>
      </c>
      <c r="AF13" s="23" t="s">
        <v>47</v>
      </c>
      <c r="AG13" s="23" t="s">
        <v>47</v>
      </c>
      <c r="AH13" s="23" t="s">
        <v>47</v>
      </c>
      <c r="AI13" s="23" t="s">
        <v>47</v>
      </c>
      <c r="AJ13" s="23" t="s">
        <v>47</v>
      </c>
      <c r="AK13" s="23" t="s">
        <v>47</v>
      </c>
      <c r="AL13" s="23" t="s">
        <v>47</v>
      </c>
      <c r="AM13" s="23" t="s">
        <v>47</v>
      </c>
      <c r="AN13" s="23" t="s">
        <v>47</v>
      </c>
      <c r="AO13" s="23" t="s">
        <v>47</v>
      </c>
      <c r="AP13" s="23" t="s">
        <v>47</v>
      </c>
      <c r="AR13" s="239"/>
      <c r="AS13" s="240"/>
    </row>
    <row r="14" spans="1:45" s="117" customFormat="1" ht="18.75" customHeight="1" x14ac:dyDescent="0.25">
      <c r="A14" s="39"/>
      <c r="B14" s="40"/>
      <c r="C14" s="38"/>
      <c r="D14" s="38"/>
      <c r="E14" s="38"/>
      <c r="F14" s="38"/>
      <c r="G14" s="38"/>
      <c r="H14" s="24"/>
      <c r="I14" s="40"/>
      <c r="J14" s="40"/>
      <c r="K14" s="41"/>
      <c r="L14" s="41"/>
      <c r="M14" s="40"/>
      <c r="N14" s="40"/>
      <c r="O14" s="24"/>
      <c r="P14" s="24"/>
      <c r="Q14" s="24"/>
      <c r="R14" s="25"/>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27" t="str">
        <f t="shared" ref="AR14:AR15" si="0">IF(L14-S14-U14-W14-Y14-AA14-AC14-AE14-AG14-AI14-AK14-AM14-AO14=0,"OK","Compromisos diferentes al valor estimado en la vigencia actual")</f>
        <v>OK</v>
      </c>
      <c r="AS14" s="27" t="str">
        <f t="shared" ref="AS14:AS15" si="1">IF(L14-T14-V14-X14-Z14-AB14-AD14-AF14-AH14-AJ14-AL14-AN14-AP14=0,"OK","Obligaciones diferentes al valor estimado en la vigencia actual")</f>
        <v>OK</v>
      </c>
    </row>
    <row r="15" spans="1:45" s="117" customFormat="1" ht="18.75" customHeight="1" x14ac:dyDescent="0.25">
      <c r="A15" s="39"/>
      <c r="B15" s="40"/>
      <c r="C15" s="38"/>
      <c r="D15" s="38"/>
      <c r="E15" s="38"/>
      <c r="F15" s="38"/>
      <c r="G15" s="38"/>
      <c r="H15" s="24"/>
      <c r="I15" s="40"/>
      <c r="J15" s="40"/>
      <c r="K15" s="41"/>
      <c r="L15" s="41"/>
      <c r="M15" s="40"/>
      <c r="N15" s="40"/>
      <c r="O15" s="24"/>
      <c r="P15" s="24"/>
      <c r="Q15" s="24"/>
      <c r="R15" s="25"/>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R15" s="27" t="str">
        <f t="shared" si="0"/>
        <v>OK</v>
      </c>
      <c r="AS15" s="27" t="str">
        <f t="shared" si="1"/>
        <v>OK</v>
      </c>
    </row>
    <row r="16" spans="1:45" s="116" customFormat="1" ht="27.75" customHeight="1" thickBot="1" x14ac:dyDescent="0.3">
      <c r="A16" s="244" t="s">
        <v>51</v>
      </c>
      <c r="B16" s="245"/>
      <c r="C16" s="245"/>
      <c r="D16" s="245"/>
      <c r="E16" s="245"/>
      <c r="F16" s="245"/>
      <c r="G16" s="245"/>
      <c r="H16" s="245"/>
      <c r="I16" s="245"/>
      <c r="J16" s="245"/>
      <c r="K16" s="125">
        <f>SUM(K14:K15)</f>
        <v>0</v>
      </c>
      <c r="L16" s="125">
        <f>SUM(L14:L15)</f>
        <v>0</v>
      </c>
      <c r="M16" s="126"/>
      <c r="N16" s="126"/>
      <c r="O16" s="126"/>
      <c r="P16" s="126"/>
      <c r="Q16" s="126"/>
      <c r="R16" s="127"/>
      <c r="S16" s="29"/>
      <c r="T16" s="30"/>
      <c r="U16" s="30"/>
      <c r="V16" s="31"/>
      <c r="W16" s="30"/>
      <c r="X16" s="30"/>
      <c r="Y16" s="30"/>
      <c r="Z16" s="31"/>
      <c r="AA16" s="30"/>
      <c r="AB16" s="30"/>
      <c r="AC16" s="30"/>
      <c r="AD16" s="31"/>
      <c r="AE16" s="30"/>
      <c r="AF16" s="30"/>
      <c r="AG16" s="30"/>
      <c r="AH16" s="30"/>
      <c r="AI16" s="30"/>
      <c r="AJ16" s="31"/>
      <c r="AK16" s="30"/>
      <c r="AL16" s="30"/>
      <c r="AM16" s="30"/>
      <c r="AN16" s="30"/>
      <c r="AO16" s="30"/>
      <c r="AP16" s="31"/>
      <c r="AR16" s="27" t="str">
        <f t="shared" ref="AR16:AR48" si="2">IF(L16-S16-U16-W16-Y16-AA16-AC16-AE16-AG16-AI16-AK16-AM16-AO16=0,"OK","Compromisos diferentes al valor estimado en la vigencia actual")</f>
        <v>OK</v>
      </c>
      <c r="AS16" s="27" t="str">
        <f t="shared" ref="AS16:AS48" si="3">IF(L16-T16-V16-X16-Z16-AB16-AD16-AF16-AH16-AJ16-AL16-AN16-AP16=0,"OK","Obligaciones diferentes al valor estimado en la vigencia actual")</f>
        <v>OK</v>
      </c>
    </row>
    <row r="17" spans="1:45" s="116" customFormat="1" ht="18.75" customHeight="1" thickBot="1" x14ac:dyDescent="0.3">
      <c r="A17" s="246" t="s">
        <v>26</v>
      </c>
      <c r="B17" s="247"/>
      <c r="C17" s="247"/>
      <c r="D17" s="248"/>
      <c r="E17" s="249"/>
      <c r="F17" s="249"/>
      <c r="G17" s="249"/>
      <c r="H17" s="249"/>
      <c r="I17" s="249"/>
      <c r="J17" s="249"/>
      <c r="K17" s="249"/>
      <c r="L17" s="249"/>
      <c r="M17" s="249"/>
      <c r="N17" s="249"/>
      <c r="O17" s="250"/>
      <c r="P17" s="18"/>
      <c r="Q17" s="18"/>
      <c r="R17" s="19"/>
      <c r="S17" s="29"/>
      <c r="T17" s="30"/>
      <c r="U17" s="30"/>
      <c r="V17" s="31"/>
      <c r="W17" s="30"/>
      <c r="X17" s="30"/>
      <c r="Y17" s="30"/>
      <c r="Z17" s="31"/>
      <c r="AA17" s="30"/>
      <c r="AB17" s="30"/>
      <c r="AC17" s="30"/>
      <c r="AD17" s="31"/>
      <c r="AE17" s="30"/>
      <c r="AF17" s="30"/>
      <c r="AG17" s="30"/>
      <c r="AH17" s="30"/>
      <c r="AI17" s="30"/>
      <c r="AJ17" s="31"/>
      <c r="AK17" s="30"/>
      <c r="AL17" s="30"/>
      <c r="AM17" s="30"/>
      <c r="AN17" s="30"/>
      <c r="AO17" s="30"/>
      <c r="AP17" s="31"/>
      <c r="AR17" s="27" t="str">
        <f t="shared" si="2"/>
        <v>OK</v>
      </c>
      <c r="AS17" s="27" t="str">
        <f t="shared" si="3"/>
        <v>OK</v>
      </c>
    </row>
    <row r="18" spans="1:45" s="116" customFormat="1" ht="51.75" customHeight="1" thickBot="1" x14ac:dyDescent="0.3">
      <c r="A18" s="122" t="s">
        <v>29</v>
      </c>
      <c r="B18" s="135" t="s">
        <v>30</v>
      </c>
      <c r="C18" s="123" t="s">
        <v>31</v>
      </c>
      <c r="D18" s="135" t="s">
        <v>32</v>
      </c>
      <c r="E18" s="135" t="s">
        <v>33</v>
      </c>
      <c r="F18" s="135" t="s">
        <v>34</v>
      </c>
      <c r="G18" s="135" t="s">
        <v>35</v>
      </c>
      <c r="H18" s="135" t="s">
        <v>36</v>
      </c>
      <c r="I18" s="135" t="s">
        <v>37</v>
      </c>
      <c r="J18" s="135" t="s">
        <v>38</v>
      </c>
      <c r="K18" s="135" t="s">
        <v>39</v>
      </c>
      <c r="L18" s="135" t="s">
        <v>40</v>
      </c>
      <c r="M18" s="135" t="s">
        <v>41</v>
      </c>
      <c r="N18" s="135" t="s">
        <v>42</v>
      </c>
      <c r="O18" s="123" t="s">
        <v>43</v>
      </c>
      <c r="P18" s="123" t="s">
        <v>44</v>
      </c>
      <c r="Q18" s="123" t="s">
        <v>45</v>
      </c>
      <c r="R18" s="124" t="s">
        <v>46</v>
      </c>
      <c r="S18" s="22"/>
      <c r="T18" s="23"/>
      <c r="U18" s="23"/>
      <c r="V18" s="23"/>
      <c r="W18" s="23"/>
      <c r="X18" s="23"/>
      <c r="Y18" s="23"/>
      <c r="Z18" s="23"/>
      <c r="AA18" s="23"/>
      <c r="AB18" s="23"/>
      <c r="AC18" s="23"/>
      <c r="AD18" s="23"/>
      <c r="AE18" s="23"/>
      <c r="AF18" s="23"/>
      <c r="AG18" s="23"/>
      <c r="AH18" s="23"/>
      <c r="AI18" s="23"/>
      <c r="AJ18" s="23"/>
      <c r="AK18" s="23"/>
      <c r="AL18" s="23"/>
      <c r="AM18" s="23"/>
      <c r="AN18" s="23"/>
      <c r="AO18" s="23"/>
      <c r="AP18" s="23"/>
    </row>
    <row r="19" spans="1:45" s="117" customFormat="1" ht="18.75" customHeight="1" x14ac:dyDescent="0.25">
      <c r="A19" s="39"/>
      <c r="B19" s="40"/>
      <c r="C19" s="38"/>
      <c r="D19" s="38"/>
      <c r="E19" s="38"/>
      <c r="F19" s="38"/>
      <c r="G19" s="38"/>
      <c r="H19" s="24"/>
      <c r="I19" s="40"/>
      <c r="J19" s="40"/>
      <c r="K19" s="41"/>
      <c r="L19" s="41"/>
      <c r="M19" s="40"/>
      <c r="N19" s="40"/>
      <c r="O19" s="24"/>
      <c r="P19" s="24"/>
      <c r="Q19" s="24"/>
      <c r="R19" s="25"/>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R19" s="27" t="str">
        <f t="shared" ref="AR19:AR20" si="4">IF(L19-S19-U19-W19-Y19-AA19-AC19-AE19-AG19-AI19-AK19-AM19-AO19=0,"OK","Compromisos diferentes al valor estimado en la vigencia actual")</f>
        <v>OK</v>
      </c>
      <c r="AS19" s="27" t="str">
        <f t="shared" ref="AS19:AS20" si="5">IF(L19-T19-V19-X19-Z19-AB19-AD19-AF19-AH19-AJ19-AL19-AN19-AP19=0,"OK","Obligaciones diferentes al valor estimado en la vigencia actual")</f>
        <v>OK</v>
      </c>
    </row>
    <row r="20" spans="1:45" s="117" customFormat="1" ht="18.75" customHeight="1" x14ac:dyDescent="0.25">
      <c r="A20" s="39"/>
      <c r="B20" s="40"/>
      <c r="C20" s="38"/>
      <c r="D20" s="38"/>
      <c r="E20" s="38"/>
      <c r="F20" s="38"/>
      <c r="G20" s="38"/>
      <c r="H20" s="24"/>
      <c r="I20" s="40"/>
      <c r="J20" s="40"/>
      <c r="K20" s="41"/>
      <c r="L20" s="41"/>
      <c r="M20" s="40"/>
      <c r="N20" s="40"/>
      <c r="O20" s="24"/>
      <c r="P20" s="24"/>
      <c r="Q20" s="24"/>
      <c r="R20" s="25"/>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R20" s="27" t="str">
        <f t="shared" si="4"/>
        <v>OK</v>
      </c>
      <c r="AS20" s="27" t="str">
        <f t="shared" si="5"/>
        <v>OK</v>
      </c>
    </row>
    <row r="21" spans="1:45" s="116" customFormat="1" ht="18.75" customHeight="1" thickBot="1" x14ac:dyDescent="0.3">
      <c r="A21" s="225" t="s">
        <v>151</v>
      </c>
      <c r="B21" s="226"/>
      <c r="C21" s="226"/>
      <c r="D21" s="226"/>
      <c r="E21" s="226"/>
      <c r="F21" s="226"/>
      <c r="G21" s="226"/>
      <c r="H21" s="226"/>
      <c r="I21" s="226"/>
      <c r="J21" s="226"/>
      <c r="K21" s="28">
        <f>SUM(K19:K20)</f>
        <v>0</v>
      </c>
      <c r="L21" s="28">
        <f>SUM(L19:L20)</f>
        <v>0</v>
      </c>
      <c r="M21" s="110"/>
      <c r="N21" s="110"/>
      <c r="O21" s="110"/>
      <c r="P21" s="110"/>
      <c r="Q21" s="110"/>
      <c r="R21" s="111"/>
      <c r="S21" s="29"/>
      <c r="T21" s="30"/>
      <c r="U21" s="30"/>
      <c r="V21" s="31"/>
      <c r="W21" s="30"/>
      <c r="X21" s="30"/>
      <c r="Y21" s="30"/>
      <c r="Z21" s="31"/>
      <c r="AA21" s="30"/>
      <c r="AB21" s="30"/>
      <c r="AC21" s="30"/>
      <c r="AD21" s="31"/>
      <c r="AE21" s="30"/>
      <c r="AF21" s="30"/>
      <c r="AG21" s="30"/>
      <c r="AH21" s="30"/>
      <c r="AI21" s="30"/>
      <c r="AJ21" s="31"/>
      <c r="AK21" s="30"/>
      <c r="AL21" s="30"/>
      <c r="AM21" s="30"/>
      <c r="AN21" s="30"/>
      <c r="AO21" s="30"/>
      <c r="AP21" s="31"/>
      <c r="AR21" s="27" t="str">
        <f t="shared" ref="AR21" si="6">IF(L21-S21-U21-W21-Y21-AA21-AC21-AE21-AG21-AI21-AK21-AM21-AO21=0,"OK","Compromisos diferentes al valor estimado en la vigencia actual")</f>
        <v>OK</v>
      </c>
      <c r="AS21" s="27" t="str">
        <f t="shared" ref="AS21" si="7">IF(L21-T21-V21-X21-Z21-AB21-AD21-AF21-AH21-AJ21-AL21-AN21-AP21=0,"OK","Obligaciones diferentes al valor estimado en la vigencia actual")</f>
        <v>OK</v>
      </c>
    </row>
    <row r="22" spans="1:45" s="116" customFormat="1" ht="18.75" customHeight="1" x14ac:dyDescent="0.25">
      <c r="A22" s="231" t="s">
        <v>53</v>
      </c>
      <c r="B22" s="184"/>
      <c r="C22" s="184"/>
      <c r="D22" s="184"/>
      <c r="E22" s="184"/>
      <c r="F22" s="184"/>
      <c r="G22" s="184"/>
      <c r="H22" s="184"/>
      <c r="I22" s="184"/>
      <c r="J22" s="184"/>
      <c r="K22" s="32">
        <f>K16+K21</f>
        <v>0</v>
      </c>
      <c r="L22" s="32">
        <f>L16+L21</f>
        <v>0</v>
      </c>
      <c r="M22" s="33"/>
      <c r="N22" s="33"/>
      <c r="O22" s="33"/>
      <c r="P22" s="33"/>
      <c r="Q22" s="33"/>
      <c r="R22" s="34"/>
      <c r="S22" s="29"/>
      <c r="T22" s="30"/>
      <c r="U22" s="30"/>
      <c r="V22" s="31"/>
      <c r="W22" s="30"/>
      <c r="X22" s="30"/>
      <c r="Y22" s="30"/>
      <c r="Z22" s="31"/>
      <c r="AA22" s="30"/>
      <c r="AB22" s="30"/>
      <c r="AC22" s="30"/>
      <c r="AD22" s="31"/>
      <c r="AE22" s="30"/>
      <c r="AF22" s="30"/>
      <c r="AG22" s="30"/>
      <c r="AH22" s="30"/>
      <c r="AI22" s="30"/>
      <c r="AJ22" s="31"/>
      <c r="AK22" s="30"/>
      <c r="AL22" s="30"/>
      <c r="AM22" s="30"/>
      <c r="AN22" s="30"/>
      <c r="AO22" s="30"/>
      <c r="AP22" s="31"/>
      <c r="AR22" s="27" t="str">
        <f t="shared" si="2"/>
        <v>OK</v>
      </c>
      <c r="AS22" s="27" t="str">
        <f t="shared" si="3"/>
        <v>OK</v>
      </c>
    </row>
    <row r="23" spans="1:45" s="116" customFormat="1" ht="18.75" customHeight="1" thickBot="1" x14ac:dyDescent="0.3">
      <c r="A23" s="35"/>
      <c r="B23" s="36"/>
      <c r="C23" s="36"/>
      <c r="D23" s="36"/>
      <c r="E23" s="36"/>
      <c r="F23" s="36"/>
      <c r="G23" s="36"/>
      <c r="H23" s="36"/>
      <c r="I23" s="36"/>
      <c r="J23" s="36"/>
      <c r="K23" s="36"/>
      <c r="L23" s="36"/>
      <c r="M23" s="36"/>
      <c r="N23" s="36"/>
      <c r="O23" s="36"/>
      <c r="P23" s="36"/>
      <c r="Q23" s="36"/>
      <c r="R23" s="37"/>
      <c r="S23" s="29"/>
      <c r="T23" s="30"/>
      <c r="U23" s="30"/>
      <c r="V23" s="31"/>
      <c r="W23" s="30"/>
      <c r="X23" s="30"/>
      <c r="Y23" s="30"/>
      <c r="Z23" s="31"/>
      <c r="AA23" s="30"/>
      <c r="AB23" s="30"/>
      <c r="AC23" s="30"/>
      <c r="AD23" s="31"/>
      <c r="AE23" s="30"/>
      <c r="AF23" s="30"/>
      <c r="AG23" s="30"/>
      <c r="AH23" s="30"/>
      <c r="AI23" s="30"/>
      <c r="AJ23" s="31"/>
      <c r="AK23" s="30"/>
      <c r="AL23" s="30"/>
      <c r="AM23" s="30"/>
      <c r="AN23" s="30"/>
      <c r="AO23" s="30"/>
      <c r="AP23" s="31"/>
      <c r="AR23" s="27" t="str">
        <f t="shared" si="2"/>
        <v>OK</v>
      </c>
      <c r="AS23" s="27" t="str">
        <f t="shared" si="3"/>
        <v>OK</v>
      </c>
    </row>
    <row r="24" spans="1:45" s="116" customFormat="1" ht="18.75" customHeight="1" thickBot="1" x14ac:dyDescent="0.3">
      <c r="A24" s="232" t="s">
        <v>8</v>
      </c>
      <c r="B24" s="233"/>
      <c r="C24" s="233"/>
      <c r="D24" s="241"/>
      <c r="E24" s="242"/>
      <c r="F24" s="242"/>
      <c r="G24" s="242"/>
      <c r="H24" s="242"/>
      <c r="I24" s="242"/>
      <c r="J24" s="284" t="s">
        <v>9</v>
      </c>
      <c r="K24" s="285"/>
      <c r="L24" s="286"/>
      <c r="M24" s="204"/>
      <c r="N24" s="205"/>
      <c r="O24" s="206"/>
      <c r="P24" s="7"/>
      <c r="Q24" s="8"/>
      <c r="R24" s="9"/>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R24" s="10"/>
      <c r="AS24" s="10"/>
    </row>
    <row r="25" spans="1:45" s="116" customFormat="1" ht="18.75" customHeight="1" thickBot="1" x14ac:dyDescent="0.3">
      <c r="A25" s="207" t="s">
        <v>154</v>
      </c>
      <c r="B25" s="208"/>
      <c r="C25" s="208"/>
      <c r="D25" s="211"/>
      <c r="E25" s="212"/>
      <c r="F25" s="212"/>
      <c r="G25" s="212"/>
      <c r="H25" s="212"/>
      <c r="I25" s="212"/>
      <c r="J25" s="215" t="s">
        <v>10</v>
      </c>
      <c r="K25" s="216"/>
      <c r="L25" s="217"/>
      <c r="M25" s="204" t="s">
        <v>11</v>
      </c>
      <c r="N25" s="205"/>
      <c r="O25" s="128" t="s">
        <v>12</v>
      </c>
      <c r="P25" s="11"/>
      <c r="Q25" s="12"/>
      <c r="R25" s="13"/>
      <c r="S25" s="280" t="s">
        <v>147</v>
      </c>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2"/>
    </row>
    <row r="26" spans="1:45" s="116" customFormat="1" ht="18.75" customHeight="1" thickBot="1" x14ac:dyDescent="0.3">
      <c r="A26" s="209"/>
      <c r="B26" s="210"/>
      <c r="C26" s="210"/>
      <c r="D26" s="213"/>
      <c r="E26" s="214"/>
      <c r="F26" s="214"/>
      <c r="G26" s="214"/>
      <c r="H26" s="214"/>
      <c r="I26" s="214"/>
      <c r="J26" s="218"/>
      <c r="K26" s="219"/>
      <c r="L26" s="220"/>
      <c r="M26" s="204"/>
      <c r="N26" s="205"/>
      <c r="O26" s="128"/>
      <c r="P26" s="15" t="str">
        <f>+IF(OR(M26&gt;0,O26&gt;0),"","Por favor seleccione SI o NO")</f>
        <v>Por favor seleccione SI o NO</v>
      </c>
      <c r="Q26" s="16" t="str">
        <f>+IF(AND(M26&gt;0,O26&gt;0),"Seleccione solo una opción","")</f>
        <v/>
      </c>
      <c r="R26" s="17"/>
      <c r="S26" s="283" t="s">
        <v>13</v>
      </c>
      <c r="T26" s="274"/>
      <c r="U26" s="274" t="s">
        <v>14</v>
      </c>
      <c r="V26" s="274"/>
      <c r="W26" s="274" t="s">
        <v>15</v>
      </c>
      <c r="X26" s="274"/>
      <c r="Y26" s="274" t="s">
        <v>16</v>
      </c>
      <c r="Z26" s="274"/>
      <c r="AA26" s="274" t="s">
        <v>17</v>
      </c>
      <c r="AB26" s="274"/>
      <c r="AC26" s="274" t="s">
        <v>18</v>
      </c>
      <c r="AD26" s="274"/>
      <c r="AE26" s="274" t="s">
        <v>19</v>
      </c>
      <c r="AF26" s="274"/>
      <c r="AG26" s="274" t="s">
        <v>20</v>
      </c>
      <c r="AH26" s="274"/>
      <c r="AI26" s="274" t="s">
        <v>21</v>
      </c>
      <c r="AJ26" s="274"/>
      <c r="AK26" s="274" t="s">
        <v>22</v>
      </c>
      <c r="AL26" s="274"/>
      <c r="AM26" s="274" t="s">
        <v>23</v>
      </c>
      <c r="AN26" s="274"/>
      <c r="AO26" s="274" t="s">
        <v>24</v>
      </c>
      <c r="AP26" s="274"/>
    </row>
    <row r="27" spans="1:45" s="116" customFormat="1" ht="18.75" customHeight="1" thickBot="1" x14ac:dyDescent="0.3">
      <c r="A27" s="227" t="s">
        <v>155</v>
      </c>
      <c r="B27" s="228"/>
      <c r="C27" s="228"/>
      <c r="D27" s="211"/>
      <c r="E27" s="212"/>
      <c r="F27" s="212"/>
      <c r="G27" s="212"/>
      <c r="H27" s="212"/>
      <c r="I27" s="212"/>
      <c r="J27" s="212"/>
      <c r="K27" s="212"/>
      <c r="L27" s="212"/>
      <c r="M27" s="212"/>
      <c r="N27" s="212"/>
      <c r="O27" s="212"/>
      <c r="P27" s="18"/>
      <c r="Q27" s="18"/>
      <c r="R27" s="19"/>
      <c r="S27" s="20" t="s">
        <v>27</v>
      </c>
      <c r="T27" s="21" t="s">
        <v>28</v>
      </c>
      <c r="U27" s="21" t="s">
        <v>27</v>
      </c>
      <c r="V27" s="21" t="s">
        <v>28</v>
      </c>
      <c r="W27" s="21" t="s">
        <v>27</v>
      </c>
      <c r="X27" s="21" t="s">
        <v>28</v>
      </c>
      <c r="Y27" s="21" t="s">
        <v>27</v>
      </c>
      <c r="Z27" s="21" t="s">
        <v>28</v>
      </c>
      <c r="AA27" s="21" t="s">
        <v>27</v>
      </c>
      <c r="AB27" s="21" t="s">
        <v>28</v>
      </c>
      <c r="AC27" s="21" t="s">
        <v>27</v>
      </c>
      <c r="AD27" s="21" t="s">
        <v>28</v>
      </c>
      <c r="AE27" s="21" t="s">
        <v>27</v>
      </c>
      <c r="AF27" s="21" t="s">
        <v>28</v>
      </c>
      <c r="AG27" s="21" t="s">
        <v>27</v>
      </c>
      <c r="AH27" s="21" t="s">
        <v>28</v>
      </c>
      <c r="AI27" s="21" t="s">
        <v>27</v>
      </c>
      <c r="AJ27" s="21" t="s">
        <v>28</v>
      </c>
      <c r="AK27" s="21" t="s">
        <v>27</v>
      </c>
      <c r="AL27" s="21" t="s">
        <v>28</v>
      </c>
      <c r="AM27" s="21" t="s">
        <v>27</v>
      </c>
      <c r="AN27" s="21" t="s">
        <v>28</v>
      </c>
      <c r="AO27" s="21" t="s">
        <v>27</v>
      </c>
      <c r="AP27" s="21" t="s">
        <v>28</v>
      </c>
    </row>
    <row r="28" spans="1:45" s="116" customFormat="1" ht="51.75" customHeight="1" thickBot="1" x14ac:dyDescent="0.3">
      <c r="A28" s="122" t="s">
        <v>29</v>
      </c>
      <c r="B28" s="135" t="s">
        <v>30</v>
      </c>
      <c r="C28" s="123" t="s">
        <v>31</v>
      </c>
      <c r="D28" s="135" t="s">
        <v>32</v>
      </c>
      <c r="E28" s="135" t="s">
        <v>33</v>
      </c>
      <c r="F28" s="135" t="s">
        <v>34</v>
      </c>
      <c r="G28" s="135" t="s">
        <v>35</v>
      </c>
      <c r="H28" s="135" t="s">
        <v>36</v>
      </c>
      <c r="I28" s="135" t="s">
        <v>37</v>
      </c>
      <c r="J28" s="135" t="s">
        <v>38</v>
      </c>
      <c r="K28" s="135" t="s">
        <v>39</v>
      </c>
      <c r="L28" s="135" t="s">
        <v>40</v>
      </c>
      <c r="M28" s="135" t="s">
        <v>41</v>
      </c>
      <c r="N28" s="135" t="s">
        <v>42</v>
      </c>
      <c r="O28" s="123" t="s">
        <v>43</v>
      </c>
      <c r="P28" s="123" t="s">
        <v>44</v>
      </c>
      <c r="Q28" s="123" t="s">
        <v>45</v>
      </c>
      <c r="R28" s="124" t="s">
        <v>46</v>
      </c>
      <c r="S28" s="22" t="s">
        <v>47</v>
      </c>
      <c r="T28" s="23" t="s">
        <v>47</v>
      </c>
      <c r="U28" s="23" t="s">
        <v>47</v>
      </c>
      <c r="V28" s="23" t="s">
        <v>47</v>
      </c>
      <c r="W28" s="23" t="s">
        <v>47</v>
      </c>
      <c r="X28" s="23" t="s">
        <v>47</v>
      </c>
      <c r="Y28" s="23" t="s">
        <v>47</v>
      </c>
      <c r="Z28" s="23" t="s">
        <v>47</v>
      </c>
      <c r="AA28" s="23" t="s">
        <v>47</v>
      </c>
      <c r="AB28" s="23" t="s">
        <v>47</v>
      </c>
      <c r="AC28" s="23" t="s">
        <v>47</v>
      </c>
      <c r="AD28" s="23" t="s">
        <v>47</v>
      </c>
      <c r="AE28" s="23" t="s">
        <v>47</v>
      </c>
      <c r="AF28" s="23" t="s">
        <v>47</v>
      </c>
      <c r="AG28" s="23" t="s">
        <v>47</v>
      </c>
      <c r="AH28" s="23" t="s">
        <v>47</v>
      </c>
      <c r="AI28" s="23" t="s">
        <v>47</v>
      </c>
      <c r="AJ28" s="23" t="s">
        <v>47</v>
      </c>
      <c r="AK28" s="23" t="s">
        <v>47</v>
      </c>
      <c r="AL28" s="23" t="s">
        <v>47</v>
      </c>
      <c r="AM28" s="23" t="s">
        <v>47</v>
      </c>
      <c r="AN28" s="23" t="s">
        <v>47</v>
      </c>
      <c r="AO28" s="23" t="s">
        <v>47</v>
      </c>
      <c r="AP28" s="23" t="s">
        <v>47</v>
      </c>
    </row>
    <row r="29" spans="1:45" s="117" customFormat="1" ht="18.75" customHeight="1" x14ac:dyDescent="0.25">
      <c r="A29" s="39"/>
      <c r="B29" s="40"/>
      <c r="C29" s="38"/>
      <c r="D29" s="38"/>
      <c r="E29" s="38"/>
      <c r="F29" s="38"/>
      <c r="G29" s="38"/>
      <c r="H29" s="24"/>
      <c r="I29" s="40"/>
      <c r="J29" s="40"/>
      <c r="K29" s="41"/>
      <c r="L29" s="41"/>
      <c r="M29" s="40"/>
      <c r="N29" s="40"/>
      <c r="O29" s="24"/>
      <c r="P29" s="24"/>
      <c r="Q29" s="24"/>
      <c r="R29" s="25"/>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R29" s="119" t="str">
        <f t="shared" ref="AR29:AR30" si="8">IF(L29-S29-U29-W29-Y29-AA29-AC29-AE29-AG29-AI29-AK29-AM29-AO29=0,"OK","Compromisos diferentes al valor estimado en la vigencia actual")</f>
        <v>OK</v>
      </c>
      <c r="AS29" s="119" t="str">
        <f t="shared" ref="AS29:AS30" si="9">IF(L29-T29-V29-X29-Z29-AB29-AD29-AF29-AH29-AJ29-AL29-AN29-AP29=0,"OK","Obligaciones diferentes al valor estimado en la vigencia actual")</f>
        <v>OK</v>
      </c>
    </row>
    <row r="30" spans="1:45" s="117" customFormat="1" ht="18.75" customHeight="1" thickBot="1" x14ac:dyDescent="0.3">
      <c r="A30" s="39"/>
      <c r="B30" s="40"/>
      <c r="C30" s="38"/>
      <c r="D30" s="38"/>
      <c r="E30" s="38"/>
      <c r="F30" s="38"/>
      <c r="G30" s="38"/>
      <c r="H30" s="24"/>
      <c r="I30" s="40"/>
      <c r="J30" s="40"/>
      <c r="K30" s="41"/>
      <c r="L30" s="41"/>
      <c r="M30" s="40"/>
      <c r="N30" s="40"/>
      <c r="O30" s="24"/>
      <c r="P30" s="24"/>
      <c r="Q30" s="24"/>
      <c r="R30" s="25"/>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R30" s="119" t="str">
        <f t="shared" si="8"/>
        <v>OK</v>
      </c>
      <c r="AS30" s="119" t="str">
        <f t="shared" si="9"/>
        <v>OK</v>
      </c>
    </row>
    <row r="31" spans="1:45" s="116" customFormat="1" ht="18.75" customHeight="1" thickBot="1" x14ac:dyDescent="0.3">
      <c r="A31" s="225" t="s">
        <v>152</v>
      </c>
      <c r="B31" s="226"/>
      <c r="C31" s="226"/>
      <c r="D31" s="226"/>
      <c r="E31" s="226"/>
      <c r="F31" s="226"/>
      <c r="G31" s="226"/>
      <c r="H31" s="226"/>
      <c r="I31" s="226"/>
      <c r="J31" s="226"/>
      <c r="K31" s="28">
        <f>SUM(K29:K30)</f>
        <v>0</v>
      </c>
      <c r="L31" s="28">
        <f>SUM(L29:L30)</f>
        <v>0</v>
      </c>
      <c r="M31" s="110"/>
      <c r="N31" s="110"/>
      <c r="O31" s="110"/>
      <c r="P31" s="110"/>
      <c r="Q31" s="110"/>
      <c r="R31" s="111"/>
      <c r="S31" s="280" t="s">
        <v>147</v>
      </c>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2"/>
    </row>
    <row r="32" spans="1:45" s="116" customFormat="1" ht="18.75" customHeight="1" thickBot="1" x14ac:dyDescent="0.3">
      <c r="A32" s="227" t="s">
        <v>26</v>
      </c>
      <c r="B32" s="228"/>
      <c r="C32" s="228"/>
      <c r="D32" s="229"/>
      <c r="E32" s="230"/>
      <c r="F32" s="230"/>
      <c r="G32" s="230"/>
      <c r="H32" s="230"/>
      <c r="I32" s="230"/>
      <c r="J32" s="230"/>
      <c r="K32" s="230"/>
      <c r="L32" s="230"/>
      <c r="M32" s="230"/>
      <c r="N32" s="230"/>
      <c r="O32" s="230"/>
      <c r="P32" s="18"/>
      <c r="Q32" s="18"/>
      <c r="R32" s="19"/>
      <c r="S32" s="20" t="s">
        <v>27</v>
      </c>
      <c r="T32" s="21" t="s">
        <v>28</v>
      </c>
      <c r="U32" s="21" t="s">
        <v>27</v>
      </c>
      <c r="V32" s="21" t="s">
        <v>28</v>
      </c>
      <c r="W32" s="21" t="s">
        <v>27</v>
      </c>
      <c r="X32" s="21" t="s">
        <v>28</v>
      </c>
      <c r="Y32" s="21" t="s">
        <v>27</v>
      </c>
      <c r="Z32" s="21" t="s">
        <v>28</v>
      </c>
      <c r="AA32" s="21" t="s">
        <v>27</v>
      </c>
      <c r="AB32" s="21" t="s">
        <v>28</v>
      </c>
      <c r="AC32" s="21" t="s">
        <v>27</v>
      </c>
      <c r="AD32" s="21" t="s">
        <v>28</v>
      </c>
      <c r="AE32" s="21" t="s">
        <v>27</v>
      </c>
      <c r="AF32" s="21" t="s">
        <v>28</v>
      </c>
      <c r="AG32" s="21" t="s">
        <v>27</v>
      </c>
      <c r="AH32" s="21" t="s">
        <v>28</v>
      </c>
      <c r="AI32" s="21" t="s">
        <v>27</v>
      </c>
      <c r="AJ32" s="21" t="s">
        <v>28</v>
      </c>
      <c r="AK32" s="21" t="s">
        <v>27</v>
      </c>
      <c r="AL32" s="21" t="s">
        <v>28</v>
      </c>
      <c r="AM32" s="21" t="s">
        <v>27</v>
      </c>
      <c r="AN32" s="21" t="s">
        <v>28</v>
      </c>
      <c r="AO32" s="21" t="s">
        <v>27</v>
      </c>
      <c r="AP32" s="21" t="s">
        <v>28</v>
      </c>
    </row>
    <row r="33" spans="1:47" s="116" customFormat="1" ht="51.75" customHeight="1" thickBot="1" x14ac:dyDescent="0.3">
      <c r="A33" s="122" t="s">
        <v>29</v>
      </c>
      <c r="B33" s="135" t="s">
        <v>30</v>
      </c>
      <c r="C33" s="123" t="s">
        <v>31</v>
      </c>
      <c r="D33" s="135" t="s">
        <v>32</v>
      </c>
      <c r="E33" s="135" t="s">
        <v>33</v>
      </c>
      <c r="F33" s="135" t="s">
        <v>34</v>
      </c>
      <c r="G33" s="135" t="s">
        <v>35</v>
      </c>
      <c r="H33" s="135" t="s">
        <v>36</v>
      </c>
      <c r="I33" s="135" t="s">
        <v>37</v>
      </c>
      <c r="J33" s="135" t="s">
        <v>38</v>
      </c>
      <c r="K33" s="135" t="s">
        <v>39</v>
      </c>
      <c r="L33" s="135" t="s">
        <v>40</v>
      </c>
      <c r="M33" s="135" t="s">
        <v>41</v>
      </c>
      <c r="N33" s="135" t="s">
        <v>42</v>
      </c>
      <c r="O33" s="123" t="s">
        <v>43</v>
      </c>
      <c r="P33" s="123" t="s">
        <v>44</v>
      </c>
      <c r="Q33" s="123" t="s">
        <v>45</v>
      </c>
      <c r="R33" s="124" t="s">
        <v>46</v>
      </c>
      <c r="S33" s="22" t="s">
        <v>47</v>
      </c>
      <c r="T33" s="23" t="s">
        <v>47</v>
      </c>
      <c r="U33" s="23" t="s">
        <v>47</v>
      </c>
      <c r="V33" s="23" t="s">
        <v>47</v>
      </c>
      <c r="W33" s="23" t="s">
        <v>47</v>
      </c>
      <c r="X33" s="23" t="s">
        <v>47</v>
      </c>
      <c r="Y33" s="23" t="s">
        <v>47</v>
      </c>
      <c r="Z33" s="23" t="s">
        <v>47</v>
      </c>
      <c r="AA33" s="23" t="s">
        <v>47</v>
      </c>
      <c r="AB33" s="23" t="s">
        <v>47</v>
      </c>
      <c r="AC33" s="23" t="s">
        <v>47</v>
      </c>
      <c r="AD33" s="23" t="s">
        <v>47</v>
      </c>
      <c r="AE33" s="23" t="s">
        <v>47</v>
      </c>
      <c r="AF33" s="23" t="s">
        <v>47</v>
      </c>
      <c r="AG33" s="23" t="s">
        <v>47</v>
      </c>
      <c r="AH33" s="23" t="s">
        <v>47</v>
      </c>
      <c r="AI33" s="23" t="s">
        <v>47</v>
      </c>
      <c r="AJ33" s="23" t="s">
        <v>47</v>
      </c>
      <c r="AK33" s="23" t="s">
        <v>47</v>
      </c>
      <c r="AL33" s="23" t="s">
        <v>47</v>
      </c>
      <c r="AM33" s="23" t="s">
        <v>47</v>
      </c>
      <c r="AN33" s="23" t="s">
        <v>47</v>
      </c>
      <c r="AO33" s="23" t="s">
        <v>47</v>
      </c>
      <c r="AP33" s="23" t="s">
        <v>47</v>
      </c>
    </row>
    <row r="34" spans="1:47" s="117" customFormat="1" ht="18.75" customHeight="1" x14ac:dyDescent="0.25">
      <c r="A34" s="39"/>
      <c r="B34" s="40"/>
      <c r="C34" s="38"/>
      <c r="D34" s="38"/>
      <c r="E34" s="38"/>
      <c r="F34" s="38"/>
      <c r="G34" s="38"/>
      <c r="H34" s="24"/>
      <c r="I34" s="40"/>
      <c r="J34" s="40"/>
      <c r="K34" s="41"/>
      <c r="L34" s="41"/>
      <c r="M34" s="40"/>
      <c r="N34" s="40"/>
      <c r="O34" s="24"/>
      <c r="P34" s="24"/>
      <c r="Q34" s="24"/>
      <c r="R34" s="25"/>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R34" s="119" t="str">
        <f t="shared" ref="AR34:AR35" si="10">IF(L34-S34-U34-W34-Y34-AA34-AC34-AE34-AG34-AI34-AK34-AM34-AO34=0,"OK","Compromisos diferentes al valor estimado en la vigencia actual")</f>
        <v>OK</v>
      </c>
      <c r="AS34" s="119" t="str">
        <f t="shared" ref="AS34:AS35" si="11">IF(L34-T34-V34-X34-Z34-AB34-AD34-AF34-AH34-AJ34-AL34-AN34-AP34=0,"OK","Obligaciones diferentes al valor estimado en la vigencia actual")</f>
        <v>OK</v>
      </c>
    </row>
    <row r="35" spans="1:47" s="117" customFormat="1" ht="18.75" customHeight="1" x14ac:dyDescent="0.25">
      <c r="A35" s="39"/>
      <c r="B35" s="40"/>
      <c r="C35" s="38"/>
      <c r="D35" s="38"/>
      <c r="E35" s="38"/>
      <c r="F35" s="38"/>
      <c r="G35" s="38"/>
      <c r="H35" s="24"/>
      <c r="I35" s="40"/>
      <c r="J35" s="40"/>
      <c r="K35" s="41"/>
      <c r="L35" s="41"/>
      <c r="M35" s="40"/>
      <c r="N35" s="40"/>
      <c r="O35" s="24"/>
      <c r="P35" s="24"/>
      <c r="Q35" s="24"/>
      <c r="R35" s="25"/>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R35" s="119" t="str">
        <f t="shared" si="10"/>
        <v>OK</v>
      </c>
      <c r="AS35" s="119" t="str">
        <f t="shared" si="11"/>
        <v>OK</v>
      </c>
    </row>
    <row r="36" spans="1:47" s="116" customFormat="1" ht="18.75" customHeight="1" thickBot="1" x14ac:dyDescent="0.3">
      <c r="A36" s="225" t="s">
        <v>152</v>
      </c>
      <c r="B36" s="226"/>
      <c r="C36" s="226"/>
      <c r="D36" s="226"/>
      <c r="E36" s="226"/>
      <c r="F36" s="226"/>
      <c r="G36" s="226"/>
      <c r="H36" s="226"/>
      <c r="I36" s="226"/>
      <c r="J36" s="226"/>
      <c r="K36" s="125">
        <f>SUM(K34:K35)</f>
        <v>0</v>
      </c>
      <c r="L36" s="125">
        <f>SUM(L34:L35)</f>
        <v>0</v>
      </c>
      <c r="M36" s="110"/>
      <c r="N36" s="110"/>
      <c r="O36" s="110"/>
      <c r="P36" s="110"/>
      <c r="Q36" s="110"/>
      <c r="R36" s="111"/>
      <c r="S36" s="29"/>
      <c r="T36" s="30"/>
      <c r="U36" s="30"/>
      <c r="V36" s="31"/>
      <c r="W36" s="30"/>
      <c r="X36" s="30"/>
      <c r="Y36" s="30"/>
      <c r="Z36" s="31"/>
      <c r="AA36" s="30"/>
      <c r="AB36" s="30"/>
      <c r="AC36" s="30"/>
      <c r="AD36" s="31"/>
      <c r="AE36" s="30"/>
      <c r="AF36" s="30"/>
      <c r="AG36" s="30"/>
      <c r="AH36" s="30"/>
      <c r="AI36" s="30"/>
      <c r="AJ36" s="31"/>
      <c r="AK36" s="30"/>
      <c r="AL36" s="30"/>
      <c r="AM36" s="30"/>
      <c r="AN36" s="30"/>
      <c r="AO36" s="30"/>
      <c r="AP36" s="31"/>
      <c r="AR36" s="119" t="str">
        <f t="shared" ref="AR36" si="12">IF(L36-S36-U36-W36-Y36-AA36-AC36-AE36-AG36-AI36-AK36-AM36-AO36=0,"OK","Compromisos diferentes al valor estimado en la vigencia actual")</f>
        <v>OK</v>
      </c>
      <c r="AS36" s="119" t="str">
        <f t="shared" ref="AS36" si="13">IF(L36-T36-V36-X36-Z36-AB36-AD36-AF36-AH36-AJ36-AL36-AN36-AP36=0,"OK","Obligaciones diferentes al valor estimado en la vigencia actual")</f>
        <v>OK</v>
      </c>
    </row>
    <row r="37" spans="1:47" s="116" customFormat="1" ht="18.75" customHeight="1" x14ac:dyDescent="0.25">
      <c r="A37" s="231" t="s">
        <v>56</v>
      </c>
      <c r="B37" s="184"/>
      <c r="C37" s="184"/>
      <c r="D37" s="184"/>
      <c r="E37" s="184"/>
      <c r="F37" s="184"/>
      <c r="G37" s="184"/>
      <c r="H37" s="184"/>
      <c r="I37" s="184"/>
      <c r="J37" s="184"/>
      <c r="K37" s="130">
        <f>K31+K36</f>
        <v>0</v>
      </c>
      <c r="L37" s="130">
        <f>L31+L36</f>
        <v>0</v>
      </c>
      <c r="M37" s="33"/>
      <c r="N37" s="33"/>
      <c r="O37" s="33"/>
      <c r="P37" s="33"/>
      <c r="Q37" s="33"/>
      <c r="R37" s="34"/>
      <c r="S37" s="29"/>
      <c r="T37" s="30"/>
      <c r="U37" s="30"/>
      <c r="V37" s="31"/>
      <c r="W37" s="30"/>
      <c r="X37" s="30"/>
      <c r="Y37" s="30"/>
      <c r="Z37" s="31"/>
      <c r="AA37" s="30"/>
      <c r="AB37" s="30"/>
      <c r="AC37" s="30"/>
      <c r="AD37" s="31"/>
      <c r="AE37" s="30"/>
      <c r="AF37" s="30"/>
      <c r="AG37" s="30"/>
      <c r="AH37" s="30"/>
      <c r="AI37" s="30"/>
      <c r="AJ37" s="31"/>
      <c r="AK37" s="30"/>
      <c r="AL37" s="30"/>
      <c r="AM37" s="30"/>
      <c r="AN37" s="30"/>
      <c r="AO37" s="30"/>
      <c r="AP37" s="31"/>
      <c r="AR37" s="119" t="str">
        <f t="shared" si="2"/>
        <v>OK</v>
      </c>
      <c r="AS37" s="119" t="str">
        <f t="shared" si="3"/>
        <v>OK</v>
      </c>
    </row>
    <row r="38" spans="1:47" s="116" customFormat="1" ht="18.75" customHeight="1" thickBot="1" x14ac:dyDescent="0.3">
      <c r="A38" s="42"/>
      <c r="B38" s="43"/>
      <c r="C38" s="36"/>
      <c r="D38" s="36"/>
      <c r="E38" s="36"/>
      <c r="F38" s="36"/>
      <c r="G38" s="36"/>
      <c r="H38" s="36"/>
      <c r="I38" s="36"/>
      <c r="J38" s="36"/>
      <c r="K38" s="36"/>
      <c r="L38" s="36"/>
      <c r="M38" s="36"/>
      <c r="N38" s="36"/>
      <c r="O38" s="36"/>
      <c r="P38" s="36"/>
      <c r="Q38" s="36"/>
      <c r="R38" s="37"/>
      <c r="S38" s="29"/>
      <c r="T38" s="30"/>
      <c r="U38" s="30"/>
      <c r="V38" s="31"/>
      <c r="W38" s="30"/>
      <c r="X38" s="30"/>
      <c r="Y38" s="30"/>
      <c r="Z38" s="31"/>
      <c r="AA38" s="30"/>
      <c r="AB38" s="30"/>
      <c r="AC38" s="30"/>
      <c r="AD38" s="31"/>
      <c r="AE38" s="30"/>
      <c r="AF38" s="30"/>
      <c r="AG38" s="30"/>
      <c r="AH38" s="30"/>
      <c r="AI38" s="30"/>
      <c r="AJ38" s="31"/>
      <c r="AK38" s="30"/>
      <c r="AL38" s="30"/>
      <c r="AM38" s="30"/>
      <c r="AN38" s="30"/>
      <c r="AO38" s="30"/>
      <c r="AP38" s="31"/>
      <c r="AR38" s="119" t="str">
        <f t="shared" si="2"/>
        <v>OK</v>
      </c>
      <c r="AS38" s="119" t="str">
        <f t="shared" si="3"/>
        <v>OK</v>
      </c>
    </row>
    <row r="39" spans="1:47" s="116" customFormat="1" ht="18.75" customHeight="1" thickBot="1" x14ac:dyDescent="0.3">
      <c r="A39" s="232" t="s">
        <v>57</v>
      </c>
      <c r="B39" s="233"/>
      <c r="C39" s="233"/>
      <c r="D39" s="233"/>
      <c r="E39" s="233"/>
      <c r="F39" s="233"/>
      <c r="G39" s="233"/>
      <c r="H39" s="233"/>
      <c r="I39" s="233"/>
      <c r="J39" s="112" t="e">
        <f>VLOOKUP(C5,$C$98:$D$108,2,0)</f>
        <v>#N/A</v>
      </c>
      <c r="K39" s="131">
        <f>K22+K37</f>
        <v>0</v>
      </c>
      <c r="L39" s="132">
        <f>L22+L37</f>
        <v>0</v>
      </c>
      <c r="M39" s="232"/>
      <c r="N39" s="233"/>
      <c r="O39" s="233"/>
      <c r="P39" s="234"/>
      <c r="Q39" s="44"/>
      <c r="R39" s="45"/>
      <c r="S39" s="29"/>
      <c r="T39" s="30"/>
      <c r="U39" s="30"/>
      <c r="V39" s="31"/>
      <c r="W39" s="30"/>
      <c r="X39" s="30"/>
      <c r="Y39" s="30"/>
      <c r="Z39" s="31"/>
      <c r="AA39" s="30"/>
      <c r="AB39" s="30"/>
      <c r="AC39" s="30"/>
      <c r="AD39" s="31"/>
      <c r="AE39" s="30"/>
      <c r="AF39" s="30"/>
      <c r="AG39" s="30"/>
      <c r="AH39" s="30"/>
      <c r="AI39" s="30"/>
      <c r="AJ39" s="31"/>
      <c r="AK39" s="30"/>
      <c r="AL39" s="30"/>
      <c r="AM39" s="30"/>
      <c r="AN39" s="30"/>
      <c r="AO39" s="30"/>
      <c r="AP39" s="31"/>
      <c r="AR39" s="119" t="str">
        <f t="shared" si="2"/>
        <v>OK</v>
      </c>
      <c r="AS39" s="119" t="str">
        <f t="shared" si="3"/>
        <v>OK</v>
      </c>
    </row>
    <row r="40" spans="1:47" s="116" customFormat="1" ht="18.75" customHeight="1" x14ac:dyDescent="0.25">
      <c r="A40" s="42"/>
      <c r="B40" s="43"/>
      <c r="C40" s="36"/>
      <c r="D40" s="36"/>
      <c r="E40" s="36"/>
      <c r="F40" s="36"/>
      <c r="G40" s="36"/>
      <c r="H40" s="36"/>
      <c r="I40" s="36"/>
      <c r="J40" s="36"/>
      <c r="K40" s="36"/>
      <c r="L40" s="46"/>
      <c r="M40" s="36"/>
      <c r="N40" s="36"/>
      <c r="O40" s="36"/>
      <c r="P40" s="36"/>
      <c r="Q40" s="36"/>
      <c r="R40" s="37"/>
      <c r="S40" s="29"/>
      <c r="T40" s="30"/>
      <c r="U40" s="30"/>
      <c r="V40" s="31"/>
      <c r="W40" s="30"/>
      <c r="X40" s="30"/>
      <c r="Y40" s="30"/>
      <c r="Z40" s="31"/>
      <c r="AA40" s="30"/>
      <c r="AB40" s="30"/>
      <c r="AC40" s="30"/>
      <c r="AD40" s="31"/>
      <c r="AE40" s="30"/>
      <c r="AF40" s="30"/>
      <c r="AG40" s="30"/>
      <c r="AH40" s="30"/>
      <c r="AI40" s="30"/>
      <c r="AJ40" s="31"/>
      <c r="AK40" s="30"/>
      <c r="AL40" s="30"/>
      <c r="AM40" s="30"/>
      <c r="AN40" s="30"/>
      <c r="AO40" s="30"/>
      <c r="AP40" s="31"/>
      <c r="AR40" s="119" t="str">
        <f t="shared" si="2"/>
        <v>OK</v>
      </c>
      <c r="AS40" s="119" t="str">
        <f t="shared" si="3"/>
        <v>OK</v>
      </c>
    </row>
    <row r="41" spans="1:47" s="116" customFormat="1" ht="18.75" customHeight="1" x14ac:dyDescent="0.25">
      <c r="A41" s="47" t="s">
        <v>58</v>
      </c>
      <c r="B41" s="43"/>
      <c r="C41" s="36"/>
      <c r="D41" s="36"/>
      <c r="E41" s="36"/>
      <c r="F41" s="36"/>
      <c r="G41" s="36"/>
      <c r="H41" s="36"/>
      <c r="I41" s="36"/>
      <c r="J41" s="36"/>
      <c r="K41" s="36"/>
      <c r="L41" s="46"/>
      <c r="M41" s="36"/>
      <c r="N41" s="36"/>
      <c r="O41" s="36"/>
      <c r="P41" s="36"/>
      <c r="Q41" s="36"/>
      <c r="R41" s="37"/>
      <c r="S41" s="29"/>
      <c r="T41" s="30"/>
      <c r="U41" s="30"/>
      <c r="V41" s="31"/>
      <c r="W41" s="30"/>
      <c r="X41" s="30"/>
      <c r="Y41" s="30"/>
      <c r="Z41" s="31"/>
      <c r="AA41" s="30"/>
      <c r="AB41" s="30"/>
      <c r="AC41" s="30"/>
      <c r="AD41" s="31"/>
      <c r="AE41" s="30"/>
      <c r="AF41" s="30"/>
      <c r="AG41" s="30"/>
      <c r="AH41" s="30"/>
      <c r="AI41" s="30"/>
      <c r="AJ41" s="31"/>
      <c r="AK41" s="30"/>
      <c r="AL41" s="30"/>
      <c r="AM41" s="30"/>
      <c r="AN41" s="30"/>
      <c r="AO41" s="30"/>
      <c r="AP41" s="31"/>
      <c r="AR41" s="119" t="str">
        <f t="shared" si="2"/>
        <v>OK</v>
      </c>
      <c r="AS41" s="119" t="str">
        <f t="shared" si="3"/>
        <v>OK</v>
      </c>
    </row>
    <row r="42" spans="1:47" s="116" customFormat="1" ht="18.75" customHeight="1" thickBot="1" x14ac:dyDescent="0.3">
      <c r="A42" s="48"/>
      <c r="B42" s="49"/>
      <c r="C42" s="50"/>
      <c r="D42" s="50"/>
      <c r="E42" s="50"/>
      <c r="F42" s="50"/>
      <c r="G42" s="50"/>
      <c r="H42" s="50"/>
      <c r="I42" s="50"/>
      <c r="J42" s="50"/>
      <c r="K42" s="50"/>
      <c r="L42" s="51"/>
      <c r="M42" s="50"/>
      <c r="N42" s="50"/>
      <c r="O42" s="50"/>
      <c r="P42" s="50"/>
      <c r="Q42" s="50"/>
      <c r="R42" s="52"/>
      <c r="S42" s="29"/>
      <c r="T42" s="30"/>
      <c r="U42" s="30"/>
      <c r="V42" s="31"/>
      <c r="W42" s="30"/>
      <c r="X42" s="30"/>
      <c r="Y42" s="30"/>
      <c r="Z42" s="31"/>
      <c r="AA42" s="30"/>
      <c r="AB42" s="30"/>
      <c r="AC42" s="30"/>
      <c r="AD42" s="31"/>
      <c r="AE42" s="30"/>
      <c r="AF42" s="30"/>
      <c r="AG42" s="30"/>
      <c r="AH42" s="30"/>
      <c r="AI42" s="30"/>
      <c r="AJ42" s="31"/>
      <c r="AK42" s="30"/>
      <c r="AL42" s="30"/>
      <c r="AM42" s="30"/>
      <c r="AN42" s="30"/>
      <c r="AO42" s="30"/>
      <c r="AP42" s="31"/>
      <c r="AR42" s="119" t="str">
        <f t="shared" si="2"/>
        <v>OK</v>
      </c>
      <c r="AS42" s="119" t="str">
        <f t="shared" si="3"/>
        <v>OK</v>
      </c>
    </row>
    <row r="43" spans="1:47" s="118" customFormat="1" ht="39.75" customHeight="1" thickBot="1" x14ac:dyDescent="0.3">
      <c r="A43" s="122" t="s">
        <v>29</v>
      </c>
      <c r="B43" s="135"/>
      <c r="C43" s="123" t="s">
        <v>31</v>
      </c>
      <c r="D43" s="135"/>
      <c r="E43" s="135"/>
      <c r="F43" s="135"/>
      <c r="G43" s="135"/>
      <c r="H43" s="135"/>
      <c r="I43" s="135"/>
      <c r="J43" s="135" t="s">
        <v>38</v>
      </c>
      <c r="K43" s="135" t="s">
        <v>39</v>
      </c>
      <c r="L43" s="135" t="s">
        <v>40</v>
      </c>
      <c r="M43" s="135"/>
      <c r="N43" s="135"/>
      <c r="O43" s="123" t="s">
        <v>43</v>
      </c>
      <c r="P43" s="123" t="s">
        <v>44</v>
      </c>
      <c r="Q43" s="123" t="s">
        <v>45</v>
      </c>
      <c r="R43" s="124" t="s">
        <v>46</v>
      </c>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R43" s="116"/>
      <c r="AS43" s="116"/>
      <c r="AT43" s="116"/>
      <c r="AU43" s="116"/>
    </row>
    <row r="44" spans="1:47" s="117" customFormat="1" ht="18.75" customHeight="1" x14ac:dyDescent="0.25">
      <c r="A44" s="39"/>
      <c r="B44" s="40"/>
      <c r="C44" s="38"/>
      <c r="D44" s="38"/>
      <c r="E44" s="38"/>
      <c r="F44" s="38"/>
      <c r="G44" s="38"/>
      <c r="H44" s="24"/>
      <c r="I44" s="40"/>
      <c r="J44" s="40"/>
      <c r="K44" s="41"/>
      <c r="L44" s="41"/>
      <c r="M44" s="40"/>
      <c r="N44" s="40"/>
      <c r="O44" s="24"/>
      <c r="P44" s="24"/>
      <c r="Q44" s="24"/>
      <c r="R44" s="25"/>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R44" s="119" t="str">
        <f t="shared" ref="AR44" si="14">IF(L44-S44-U44-W44-Y44-AA44-AC44-AE44-AG44-AI44-AK44-AM44-AO44=0,"OK","Compromisos diferentes al valor estimado en la vigencia actual")</f>
        <v>OK</v>
      </c>
      <c r="AS44" s="119" t="str">
        <f t="shared" ref="AS44" si="15">IF(L44-T44-V44-X44-Z44-AB44-AD44-AF44-AH44-AJ44-AL44-AN44-AP44=0,"OK","Obligaciones diferentes al valor estimado en la vigencia actual")</f>
        <v>OK</v>
      </c>
    </row>
    <row r="45" spans="1:47" s="117" customFormat="1" ht="18.75" customHeight="1" x14ac:dyDescent="0.25">
      <c r="A45" s="39"/>
      <c r="B45" s="40"/>
      <c r="C45" s="38"/>
      <c r="D45" s="38"/>
      <c r="E45" s="38"/>
      <c r="F45" s="38"/>
      <c r="G45" s="38"/>
      <c r="H45" s="24"/>
      <c r="I45" s="40"/>
      <c r="J45" s="40"/>
      <c r="K45" s="41"/>
      <c r="L45" s="41"/>
      <c r="M45" s="40"/>
      <c r="N45" s="40"/>
      <c r="O45" s="24"/>
      <c r="P45" s="24"/>
      <c r="Q45" s="24"/>
      <c r="R45" s="25"/>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R45" s="119" t="str">
        <f t="shared" ref="AR45" si="16">IF(L45-S45-U45-W45-Y45-AA45-AC45-AE45-AG45-AI45-AK45-AM45-AO45=0,"OK","Compromisos diferentes al valor estimado en la vigencia actual")</f>
        <v>OK</v>
      </c>
      <c r="AS45" s="119" t="str">
        <f t="shared" ref="AS45" si="17">IF(L45-T45-V45-X45-Z45-AB45-AD45-AF45-AH45-AJ45-AL45-AN45-AP45=0,"OK","Obligaciones diferentes al valor estimado en la vigencia actual")</f>
        <v>OK</v>
      </c>
    </row>
    <row r="46" spans="1:47" s="116" customFormat="1" ht="18.75" customHeight="1" x14ac:dyDescent="0.25">
      <c r="A46" s="184" t="s">
        <v>59</v>
      </c>
      <c r="B46" s="184"/>
      <c r="C46" s="184"/>
      <c r="D46" s="184"/>
      <c r="E46" s="184"/>
      <c r="F46" s="184"/>
      <c r="G46" s="184"/>
      <c r="H46" s="184"/>
      <c r="I46" s="184"/>
      <c r="J46" s="184"/>
      <c r="K46" s="129">
        <f>SUM(K44:K45)</f>
        <v>0</v>
      </c>
      <c r="L46" s="129">
        <f>SUM(L44:L45)</f>
        <v>0</v>
      </c>
      <c r="M46" s="185"/>
      <c r="N46" s="185"/>
      <c r="O46" s="53"/>
      <c r="P46" s="53"/>
      <c r="Q46" s="53"/>
      <c r="R46" s="53"/>
      <c r="S46" s="30"/>
      <c r="T46" s="30"/>
      <c r="U46" s="30"/>
      <c r="V46" s="31"/>
      <c r="W46" s="30"/>
      <c r="X46" s="30"/>
      <c r="Y46" s="30"/>
      <c r="Z46" s="31"/>
      <c r="AA46" s="30"/>
      <c r="AB46" s="30"/>
      <c r="AC46" s="30"/>
      <c r="AD46" s="31"/>
      <c r="AE46" s="30"/>
      <c r="AF46" s="30"/>
      <c r="AG46" s="30"/>
      <c r="AH46" s="30"/>
      <c r="AI46" s="30"/>
      <c r="AJ46" s="31"/>
      <c r="AK46" s="30"/>
      <c r="AL46" s="30"/>
      <c r="AM46" s="30"/>
      <c r="AN46" s="30"/>
      <c r="AO46" s="30"/>
      <c r="AP46" s="31"/>
      <c r="AR46" s="119" t="str">
        <f t="shared" si="2"/>
        <v>OK</v>
      </c>
      <c r="AS46" s="119" t="str">
        <f t="shared" si="3"/>
        <v>OK</v>
      </c>
    </row>
    <row r="47" spans="1:47" s="116" customFormat="1" ht="18.75" customHeight="1" x14ac:dyDescent="0.25">
      <c r="A47" s="54"/>
      <c r="B47" s="55"/>
      <c r="C47" s="55"/>
      <c r="D47" s="55"/>
      <c r="E47" s="55"/>
      <c r="F47" s="55"/>
      <c r="G47" s="55"/>
      <c r="H47" s="55"/>
      <c r="I47" s="55"/>
      <c r="J47" s="55"/>
      <c r="K47" s="55"/>
      <c r="L47" s="56"/>
      <c r="M47" s="57"/>
      <c r="N47" s="57"/>
      <c r="O47" s="57"/>
      <c r="P47" s="57"/>
      <c r="Q47" s="57"/>
      <c r="R47" s="57"/>
      <c r="S47" s="30"/>
      <c r="T47" s="30"/>
      <c r="U47" s="30"/>
      <c r="V47" s="31"/>
      <c r="W47" s="30"/>
      <c r="X47" s="30"/>
      <c r="Y47" s="30"/>
      <c r="Z47" s="31"/>
      <c r="AA47" s="30"/>
      <c r="AB47" s="30"/>
      <c r="AC47" s="30"/>
      <c r="AD47" s="31"/>
      <c r="AE47" s="30"/>
      <c r="AF47" s="30"/>
      <c r="AG47" s="30"/>
      <c r="AH47" s="30"/>
      <c r="AI47" s="30"/>
      <c r="AJ47" s="31"/>
      <c r="AK47" s="30"/>
      <c r="AL47" s="30"/>
      <c r="AM47" s="30"/>
      <c r="AN47" s="30"/>
      <c r="AO47" s="30"/>
      <c r="AP47" s="31"/>
      <c r="AR47" s="119" t="str">
        <f t="shared" si="2"/>
        <v>OK</v>
      </c>
      <c r="AS47" s="119" t="str">
        <f t="shared" si="3"/>
        <v>OK</v>
      </c>
    </row>
    <row r="48" spans="1:47" s="116" customFormat="1" ht="18.75" customHeight="1" x14ac:dyDescent="0.25">
      <c r="A48" s="186" t="s">
        <v>60</v>
      </c>
      <c r="B48" s="187"/>
      <c r="C48" s="187"/>
      <c r="D48" s="187"/>
      <c r="E48" s="187"/>
      <c r="F48" s="187"/>
      <c r="G48" s="187"/>
      <c r="H48" s="187"/>
      <c r="I48" s="187"/>
      <c r="J48" s="58" t="e">
        <f>VLOOKUP(C5,$C$98:$D$108,2,0)</f>
        <v>#N/A</v>
      </c>
      <c r="K48" s="130">
        <f>K46+K39</f>
        <v>0</v>
      </c>
      <c r="L48" s="130">
        <f>L46+L39</f>
        <v>0</v>
      </c>
      <c r="M48" s="188" t="str">
        <f>IF(ISERROR(IF(EXACT(J48,L48),"OK","El valor estimado en la vigencia actual, no corresponde con el presupuesto asignado, pues este difiere en $")),"",IF(EXACT(J48,L48),"OK","El valor estimado en la vigencia actual, no corresponde con el presupuesto asignado, pues este difiere en $"))</f>
        <v/>
      </c>
      <c r="N48" s="189"/>
      <c r="O48" s="189"/>
      <c r="P48" s="189"/>
      <c r="Q48" s="189"/>
      <c r="R48" s="59"/>
      <c r="S48" s="60">
        <f t="shared" ref="S48:AP48" si="18">SUM(S15:S47)</f>
        <v>0</v>
      </c>
      <c r="T48" s="60">
        <f t="shared" si="18"/>
        <v>0</v>
      </c>
      <c r="U48" s="60">
        <f t="shared" si="18"/>
        <v>0</v>
      </c>
      <c r="V48" s="60">
        <f t="shared" si="18"/>
        <v>0</v>
      </c>
      <c r="W48" s="60">
        <f t="shared" si="18"/>
        <v>0</v>
      </c>
      <c r="X48" s="60">
        <f t="shared" si="18"/>
        <v>0</v>
      </c>
      <c r="Y48" s="60">
        <f t="shared" si="18"/>
        <v>0</v>
      </c>
      <c r="Z48" s="60">
        <f t="shared" si="18"/>
        <v>0</v>
      </c>
      <c r="AA48" s="60">
        <f t="shared" si="18"/>
        <v>0</v>
      </c>
      <c r="AB48" s="60">
        <f t="shared" si="18"/>
        <v>0</v>
      </c>
      <c r="AC48" s="60">
        <f t="shared" si="18"/>
        <v>0</v>
      </c>
      <c r="AD48" s="60">
        <f t="shared" si="18"/>
        <v>0</v>
      </c>
      <c r="AE48" s="60">
        <f t="shared" si="18"/>
        <v>0</v>
      </c>
      <c r="AF48" s="60">
        <f t="shared" si="18"/>
        <v>0</v>
      </c>
      <c r="AG48" s="60">
        <f t="shared" si="18"/>
        <v>0</v>
      </c>
      <c r="AH48" s="60">
        <f t="shared" si="18"/>
        <v>0</v>
      </c>
      <c r="AI48" s="60">
        <f t="shared" si="18"/>
        <v>0</v>
      </c>
      <c r="AJ48" s="60">
        <f t="shared" si="18"/>
        <v>0</v>
      </c>
      <c r="AK48" s="60">
        <f t="shared" si="18"/>
        <v>0</v>
      </c>
      <c r="AL48" s="60">
        <f t="shared" si="18"/>
        <v>0</v>
      </c>
      <c r="AM48" s="60">
        <f t="shared" si="18"/>
        <v>0</v>
      </c>
      <c r="AN48" s="60">
        <f t="shared" si="18"/>
        <v>0</v>
      </c>
      <c r="AO48" s="60">
        <f t="shared" si="18"/>
        <v>0</v>
      </c>
      <c r="AP48" s="60">
        <f t="shared" si="18"/>
        <v>0</v>
      </c>
      <c r="AR48" s="119" t="str">
        <f t="shared" si="2"/>
        <v>OK</v>
      </c>
      <c r="AS48" s="119" t="str">
        <f t="shared" si="3"/>
        <v>OK</v>
      </c>
    </row>
    <row r="49" spans="1:45" s="116" customFormat="1" ht="18.75" customHeight="1" thickBot="1" x14ac:dyDescent="0.3">
      <c r="A49" s="61"/>
      <c r="B49" s="62"/>
      <c r="C49" s="62"/>
      <c r="D49" s="62"/>
      <c r="E49" s="62"/>
      <c r="F49" s="62"/>
      <c r="G49" s="62"/>
      <c r="H49" s="62"/>
      <c r="I49" s="62"/>
      <c r="J49" s="62"/>
      <c r="K49" s="62"/>
      <c r="L49" s="57"/>
      <c r="M49" s="57"/>
      <c r="N49" s="57"/>
      <c r="O49" s="63"/>
      <c r="P49" s="36"/>
      <c r="Q49" s="36"/>
      <c r="R49" s="36"/>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R49" s="10"/>
      <c r="AS49" s="10"/>
    </row>
    <row r="50" spans="1:45" s="116" customFormat="1" ht="18.75" customHeight="1" x14ac:dyDescent="0.25">
      <c r="A50" s="190" t="s">
        <v>141</v>
      </c>
      <c r="B50" s="191"/>
      <c r="C50" s="191"/>
      <c r="D50" s="192"/>
      <c r="E50" s="193" t="s">
        <v>142</v>
      </c>
      <c r="F50" s="191"/>
      <c r="G50" s="191"/>
      <c r="H50" s="191"/>
      <c r="I50" s="191"/>
      <c r="J50" s="192"/>
      <c r="K50" s="193" t="s">
        <v>143</v>
      </c>
      <c r="L50" s="191"/>
      <c r="M50" s="191"/>
      <c r="N50" s="191"/>
      <c r="O50" s="192"/>
      <c r="P50" s="194" t="s">
        <v>61</v>
      </c>
      <c r="Q50" s="12"/>
      <c r="R50" s="12"/>
      <c r="S50" s="12"/>
      <c r="T50" s="10"/>
      <c r="U50" s="10"/>
      <c r="V50" s="10"/>
      <c r="W50" s="10"/>
      <c r="X50" s="10"/>
      <c r="Y50" s="10"/>
      <c r="Z50" s="10"/>
      <c r="AA50" s="10"/>
      <c r="AB50" s="64"/>
      <c r="AC50" s="64"/>
      <c r="AD50" s="64"/>
      <c r="AE50" s="64"/>
      <c r="AF50" s="64"/>
      <c r="AG50" s="64"/>
      <c r="AH50" s="64"/>
      <c r="AI50" s="64"/>
      <c r="AJ50" s="64"/>
      <c r="AK50" s="64"/>
      <c r="AL50" s="64"/>
      <c r="AM50" s="64"/>
      <c r="AN50" s="64"/>
      <c r="AO50" s="64"/>
      <c r="AP50" s="64"/>
      <c r="AQ50" s="64"/>
      <c r="AR50" s="10"/>
      <c r="AS50" s="10"/>
    </row>
    <row r="51" spans="1:45" s="116" customFormat="1" ht="18.75" customHeight="1" x14ac:dyDescent="0.25">
      <c r="A51" s="221" t="s">
        <v>62</v>
      </c>
      <c r="B51" s="222"/>
      <c r="C51" s="134" t="s">
        <v>63</v>
      </c>
      <c r="D51" s="134" t="s">
        <v>64</v>
      </c>
      <c r="E51" s="223" t="s">
        <v>62</v>
      </c>
      <c r="F51" s="224"/>
      <c r="G51" s="222"/>
      <c r="H51" s="183" t="s">
        <v>63</v>
      </c>
      <c r="I51" s="183"/>
      <c r="J51" s="134" t="s">
        <v>64</v>
      </c>
      <c r="K51" s="183" t="s">
        <v>62</v>
      </c>
      <c r="L51" s="183"/>
      <c r="M51" s="183" t="s">
        <v>65</v>
      </c>
      <c r="N51" s="183"/>
      <c r="O51" s="134" t="s">
        <v>64</v>
      </c>
      <c r="P51" s="195"/>
      <c r="Q51" s="12"/>
      <c r="R51" s="12"/>
      <c r="S51" s="12"/>
      <c r="T51" s="10"/>
      <c r="U51" s="10"/>
      <c r="V51" s="10"/>
      <c r="W51" s="10"/>
      <c r="X51" s="10"/>
      <c r="Y51" s="10"/>
      <c r="Z51" s="10"/>
      <c r="AA51" s="10"/>
      <c r="AB51" s="64"/>
      <c r="AC51" s="64"/>
      <c r="AD51" s="65"/>
      <c r="AE51" s="65"/>
      <c r="AF51" s="64"/>
      <c r="AG51" s="64"/>
      <c r="AH51" s="64"/>
      <c r="AI51" s="64"/>
      <c r="AJ51" s="64"/>
      <c r="AK51" s="64"/>
      <c r="AL51" s="64"/>
      <c r="AM51" s="64"/>
      <c r="AN51" s="64"/>
      <c r="AO51" s="64"/>
      <c r="AP51" s="64"/>
      <c r="AQ51" s="64"/>
      <c r="AR51" s="10"/>
      <c r="AS51" s="10"/>
    </row>
    <row r="52" spans="1:45" s="116" customFormat="1" ht="18.75" customHeight="1" x14ac:dyDescent="0.25">
      <c r="A52" s="176"/>
      <c r="B52" s="176"/>
      <c r="C52" s="177" t="str">
        <f>IF(ISERROR(VLOOKUP(C4,$B$126:$C$140,2,0)),"",VLOOKUP(C4,$B$126:$C$140,2,0))</f>
        <v/>
      </c>
      <c r="D52" s="180"/>
      <c r="E52" s="197"/>
      <c r="F52" s="176"/>
      <c r="G52" s="176"/>
      <c r="H52" s="176"/>
      <c r="I52" s="176"/>
      <c r="J52" s="115"/>
      <c r="K52" s="197"/>
      <c r="L52" s="176"/>
      <c r="M52" s="198"/>
      <c r="N52" s="199"/>
      <c r="O52" s="180"/>
      <c r="P52" s="196"/>
      <c r="Q52" s="66"/>
      <c r="R52" s="66"/>
      <c r="S52" s="66"/>
      <c r="T52" s="10"/>
      <c r="U52" s="10"/>
      <c r="V52" s="10"/>
      <c r="W52" s="10"/>
      <c r="X52" s="10"/>
      <c r="Y52" s="10"/>
      <c r="Z52" s="10"/>
      <c r="AA52" s="10"/>
      <c r="AB52" s="67"/>
      <c r="AC52" s="67"/>
      <c r="AD52" s="67"/>
      <c r="AE52" s="67"/>
      <c r="AF52" s="67"/>
      <c r="AG52" s="67"/>
      <c r="AH52" s="67"/>
      <c r="AI52" s="67"/>
      <c r="AJ52" s="67"/>
      <c r="AK52" s="67"/>
      <c r="AL52" s="67"/>
      <c r="AM52" s="67"/>
      <c r="AN52" s="67"/>
      <c r="AO52" s="67"/>
      <c r="AP52" s="68"/>
      <c r="AQ52" s="68"/>
      <c r="AR52" s="10"/>
      <c r="AS52" s="10"/>
    </row>
    <row r="53" spans="1:45" s="116" customFormat="1" ht="18.75" customHeight="1" x14ac:dyDescent="0.25">
      <c r="A53" s="176"/>
      <c r="B53" s="176"/>
      <c r="C53" s="178"/>
      <c r="D53" s="180"/>
      <c r="E53" s="197"/>
      <c r="F53" s="176"/>
      <c r="G53" s="176"/>
      <c r="H53" s="176"/>
      <c r="I53" s="176"/>
      <c r="J53" s="115"/>
      <c r="K53" s="197"/>
      <c r="L53" s="176"/>
      <c r="M53" s="200"/>
      <c r="N53" s="201"/>
      <c r="O53" s="180"/>
      <c r="P53" s="196"/>
      <c r="Q53" s="66"/>
      <c r="R53" s="66"/>
      <c r="S53" s="66"/>
      <c r="T53" s="10"/>
      <c r="U53" s="10"/>
      <c r="V53" s="10"/>
      <c r="W53" s="10"/>
      <c r="X53" s="10"/>
      <c r="Y53" s="10"/>
      <c r="Z53" s="10"/>
      <c r="AA53" s="10"/>
      <c r="AB53" s="67"/>
      <c r="AC53" s="67"/>
      <c r="AD53" s="67"/>
      <c r="AE53" s="67"/>
      <c r="AF53" s="67"/>
      <c r="AG53" s="67"/>
      <c r="AH53" s="67"/>
      <c r="AI53" s="67"/>
      <c r="AJ53" s="67"/>
      <c r="AK53" s="67"/>
      <c r="AL53" s="67"/>
      <c r="AM53" s="67"/>
      <c r="AN53" s="67"/>
      <c r="AO53" s="67"/>
      <c r="AP53" s="68"/>
      <c r="AQ53" s="68"/>
      <c r="AR53" s="10"/>
      <c r="AS53" s="10"/>
    </row>
    <row r="54" spans="1:45" s="116" customFormat="1" ht="18.75" customHeight="1" x14ac:dyDescent="0.25">
      <c r="A54" s="176"/>
      <c r="B54" s="176"/>
      <c r="C54" s="179"/>
      <c r="D54" s="180"/>
      <c r="E54" s="197"/>
      <c r="F54" s="176"/>
      <c r="G54" s="176"/>
      <c r="H54" s="176"/>
      <c r="I54" s="176"/>
      <c r="J54" s="115"/>
      <c r="K54" s="197"/>
      <c r="L54" s="176"/>
      <c r="M54" s="202"/>
      <c r="N54" s="203"/>
      <c r="O54" s="180"/>
      <c r="P54" s="196"/>
      <c r="Q54" s="66"/>
      <c r="R54" s="66"/>
      <c r="S54" s="66"/>
      <c r="T54" s="10"/>
      <c r="U54" s="10"/>
      <c r="V54" s="10"/>
      <c r="W54" s="10"/>
      <c r="X54" s="10"/>
      <c r="Y54" s="10"/>
      <c r="Z54" s="10"/>
      <c r="AA54" s="10"/>
      <c r="AB54" s="67"/>
      <c r="AC54" s="67"/>
      <c r="AD54" s="67"/>
      <c r="AE54" s="67"/>
      <c r="AF54" s="67"/>
      <c r="AG54" s="67"/>
      <c r="AH54" s="67"/>
      <c r="AI54" s="67"/>
      <c r="AJ54" s="67"/>
      <c r="AK54" s="67"/>
      <c r="AL54" s="67"/>
      <c r="AM54" s="67"/>
      <c r="AN54" s="67"/>
      <c r="AO54" s="67"/>
      <c r="AP54" s="68"/>
      <c r="AQ54" s="68"/>
      <c r="AR54" s="10"/>
      <c r="AS54" s="10"/>
    </row>
    <row r="55" spans="1:45" s="116" customFormat="1" ht="18.75" customHeight="1" x14ac:dyDescent="0.25">
      <c r="A55" s="10"/>
      <c r="B55" s="10"/>
      <c r="C55" s="10"/>
      <c r="D55" s="10"/>
      <c r="E55" s="10"/>
      <c r="F55" s="10"/>
      <c r="G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R55" s="10"/>
      <c r="AS55" s="10"/>
    </row>
    <row r="56" spans="1:45" s="116" customFormat="1" ht="18.75" hidden="1" customHeight="1" x14ac:dyDescent="0.25">
      <c r="A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R56" s="10"/>
      <c r="AS56" s="10"/>
    </row>
    <row r="57" spans="1:45" s="116" customFormat="1" ht="18.75" hidden="1" customHeight="1" thickBot="1" x14ac:dyDescent="0.3">
      <c r="A57" s="10"/>
      <c r="B57" s="142"/>
      <c r="C57" s="142"/>
      <c r="D57" s="142"/>
      <c r="E57" s="74"/>
      <c r="F57" s="74"/>
      <c r="G57" s="74"/>
      <c r="L57" s="143"/>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R57" s="10"/>
      <c r="AS57" s="10"/>
    </row>
    <row r="58" spans="1:45" s="139" customFormat="1" ht="18.75" hidden="1" customHeight="1" thickBot="1" x14ac:dyDescent="0.3">
      <c r="A58" s="144"/>
      <c r="B58" s="170" t="s">
        <v>66</v>
      </c>
      <c r="C58" s="171"/>
      <c r="D58" s="143"/>
      <c r="E58" s="143"/>
      <c r="F58" s="143"/>
      <c r="G58" s="143"/>
      <c r="H58" s="116"/>
      <c r="I58" s="116"/>
      <c r="J58" s="116"/>
      <c r="K58" s="116"/>
      <c r="L58" s="143"/>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R58" s="144"/>
      <c r="AS58" s="144"/>
    </row>
    <row r="59" spans="1:45" s="139" customFormat="1" ht="18.75" hidden="1" customHeight="1" thickBot="1" x14ac:dyDescent="0.3">
      <c r="A59" s="144"/>
      <c r="B59" s="174" t="s">
        <v>67</v>
      </c>
      <c r="C59" s="175"/>
      <c r="D59" s="143"/>
      <c r="E59" s="109" t="s">
        <v>140</v>
      </c>
      <c r="F59" s="143"/>
      <c r="G59" s="143"/>
      <c r="H59" s="116"/>
      <c r="I59" s="116"/>
      <c r="J59" s="116"/>
      <c r="K59" s="116"/>
      <c r="L59" s="143"/>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R59" s="144"/>
      <c r="AS59" s="144"/>
    </row>
    <row r="60" spans="1:45" s="139" customFormat="1" ht="18.75" hidden="1" customHeight="1" thickBot="1" x14ac:dyDescent="0.3">
      <c r="A60" s="144"/>
      <c r="B60" s="145" t="s">
        <v>68</v>
      </c>
      <c r="C60" s="146" t="s">
        <v>69</v>
      </c>
      <c r="D60" s="143"/>
      <c r="E60" s="109" t="s">
        <v>140</v>
      </c>
      <c r="F60" s="143"/>
      <c r="G60" s="143"/>
      <c r="H60" s="143"/>
      <c r="I60" s="143"/>
      <c r="J60" s="143"/>
      <c r="K60" s="143"/>
      <c r="L60" s="143"/>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R60" s="144"/>
      <c r="AS60" s="144"/>
    </row>
    <row r="61" spans="1:45" s="139" customFormat="1" ht="18.75" hidden="1" customHeight="1" x14ac:dyDescent="0.25">
      <c r="A61" s="144"/>
      <c r="B61" s="147" t="s">
        <v>70</v>
      </c>
      <c r="C61" s="148" t="s">
        <v>54</v>
      </c>
      <c r="D61" s="149"/>
      <c r="E61" s="106" t="s">
        <v>139</v>
      </c>
      <c r="F61" s="143"/>
      <c r="G61" s="143"/>
      <c r="H61" s="143"/>
      <c r="I61" s="143"/>
      <c r="J61" s="143"/>
      <c r="K61" s="143"/>
      <c r="L61" s="143"/>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R61" s="144"/>
      <c r="AS61" s="144"/>
    </row>
    <row r="62" spans="1:45" s="139" customFormat="1" ht="18.75" hidden="1" customHeight="1" x14ac:dyDescent="0.25">
      <c r="A62" s="144"/>
      <c r="B62" s="147" t="s">
        <v>71</v>
      </c>
      <c r="C62" s="148" t="s">
        <v>72</v>
      </c>
      <c r="D62" s="149"/>
      <c r="E62" s="107" t="s">
        <v>14</v>
      </c>
      <c r="F62" s="143"/>
      <c r="G62" s="143"/>
      <c r="H62" s="143"/>
      <c r="I62" s="143"/>
      <c r="J62" s="143"/>
      <c r="K62" s="143"/>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R62" s="144"/>
      <c r="AS62" s="144"/>
    </row>
    <row r="63" spans="1:45" s="139" customFormat="1" ht="18.75" hidden="1" customHeight="1" x14ac:dyDescent="0.25">
      <c r="A63" s="144"/>
      <c r="B63" s="147" t="s">
        <v>73</v>
      </c>
      <c r="C63" s="148" t="s">
        <v>74</v>
      </c>
      <c r="D63" s="149"/>
      <c r="E63" s="107" t="s">
        <v>15</v>
      </c>
      <c r="F63" s="143"/>
      <c r="G63" s="143"/>
      <c r="H63" s="143"/>
      <c r="I63" s="143"/>
      <c r="J63" s="143"/>
      <c r="K63" s="143"/>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R63" s="144"/>
      <c r="AS63" s="144"/>
    </row>
    <row r="64" spans="1:45" s="139" customFormat="1" ht="18.75" hidden="1" customHeight="1" x14ac:dyDescent="0.25">
      <c r="A64" s="144"/>
      <c r="B64" s="147" t="s">
        <v>75</v>
      </c>
      <c r="C64" s="148" t="s">
        <v>76</v>
      </c>
      <c r="D64" s="149"/>
      <c r="E64" s="107" t="s">
        <v>16</v>
      </c>
      <c r="F64" s="143"/>
      <c r="G64" s="143"/>
      <c r="H64" s="143"/>
      <c r="I64" s="143"/>
      <c r="J64" s="143"/>
      <c r="K64" s="143"/>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R64" s="144"/>
      <c r="AS64" s="144"/>
    </row>
    <row r="65" spans="1:45" s="139" customFormat="1" ht="18.75" hidden="1" customHeight="1" x14ac:dyDescent="0.25">
      <c r="A65" s="144"/>
      <c r="B65" s="147" t="s">
        <v>77</v>
      </c>
      <c r="C65" s="148" t="s">
        <v>52</v>
      </c>
      <c r="D65" s="149"/>
      <c r="E65" s="107" t="s">
        <v>17</v>
      </c>
      <c r="F65" s="143"/>
      <c r="G65" s="143"/>
      <c r="H65" s="143"/>
      <c r="I65" s="143"/>
      <c r="J65" s="143"/>
      <c r="K65" s="143"/>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R65" s="144"/>
      <c r="AS65" s="144"/>
    </row>
    <row r="66" spans="1:45" s="139" customFormat="1" ht="18.75" hidden="1" customHeight="1" x14ac:dyDescent="0.25">
      <c r="A66" s="144"/>
      <c r="B66" s="147" t="s">
        <v>78</v>
      </c>
      <c r="C66" s="148" t="s">
        <v>79</v>
      </c>
      <c r="D66" s="149"/>
      <c r="E66" s="107" t="s">
        <v>18</v>
      </c>
      <c r="F66" s="143"/>
      <c r="G66" s="143"/>
      <c r="H66" s="143"/>
      <c r="I66" s="143"/>
      <c r="J66" s="143"/>
      <c r="K66" s="143"/>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R66" s="144"/>
      <c r="AS66" s="144"/>
    </row>
    <row r="67" spans="1:45" s="139" customFormat="1" ht="18.75" hidden="1" customHeight="1" x14ac:dyDescent="0.25">
      <c r="A67" s="144"/>
      <c r="B67" s="147" t="s">
        <v>78</v>
      </c>
      <c r="C67" s="148" t="s">
        <v>80</v>
      </c>
      <c r="D67" s="149"/>
      <c r="E67" s="107" t="s">
        <v>19</v>
      </c>
      <c r="F67" s="143"/>
      <c r="G67" s="143"/>
      <c r="H67" s="143"/>
      <c r="I67" s="143"/>
      <c r="J67" s="143"/>
      <c r="K67" s="143"/>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R67" s="144"/>
      <c r="AS67" s="144"/>
    </row>
    <row r="68" spans="1:45" s="139" customFormat="1" ht="18.75" hidden="1" customHeight="1" x14ac:dyDescent="0.25">
      <c r="A68" s="144"/>
      <c r="B68" s="147" t="s">
        <v>81</v>
      </c>
      <c r="C68" s="148" t="s">
        <v>48</v>
      </c>
      <c r="D68" s="149"/>
      <c r="E68" s="107" t="s">
        <v>20</v>
      </c>
      <c r="F68" s="143"/>
      <c r="G68" s="143"/>
      <c r="H68" s="143"/>
      <c r="I68" s="143"/>
      <c r="J68" s="143"/>
      <c r="K68" s="143"/>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R68" s="144"/>
      <c r="AS68" s="144"/>
    </row>
    <row r="69" spans="1:45" s="139" customFormat="1" ht="18.75" hidden="1" customHeight="1" x14ac:dyDescent="0.25">
      <c r="A69" s="144"/>
      <c r="B69" s="147" t="s">
        <v>82</v>
      </c>
      <c r="C69" s="148" t="s">
        <v>83</v>
      </c>
      <c r="D69" s="149"/>
      <c r="E69" s="107" t="s">
        <v>21</v>
      </c>
      <c r="F69" s="143"/>
      <c r="G69" s="143"/>
      <c r="H69" s="143"/>
      <c r="I69" s="143"/>
      <c r="J69" s="143"/>
      <c r="K69" s="143"/>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R69" s="144"/>
      <c r="AS69" s="144"/>
    </row>
    <row r="70" spans="1:45" s="139" customFormat="1" ht="18.75" hidden="1" customHeight="1" x14ac:dyDescent="0.25">
      <c r="A70" s="144"/>
      <c r="B70" s="147" t="s">
        <v>84</v>
      </c>
      <c r="C70" s="148" t="s">
        <v>85</v>
      </c>
      <c r="D70" s="149"/>
      <c r="E70" s="107" t="s">
        <v>22</v>
      </c>
      <c r="F70" s="143"/>
      <c r="G70" s="143"/>
      <c r="H70" s="143"/>
      <c r="I70" s="143"/>
      <c r="J70" s="143"/>
      <c r="K70" s="143"/>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R70" s="144"/>
      <c r="AS70" s="144"/>
    </row>
    <row r="71" spans="1:45" s="139" customFormat="1" ht="18.75" hidden="1" customHeight="1" x14ac:dyDescent="0.25">
      <c r="A71" s="144"/>
      <c r="B71" s="147" t="s">
        <v>86</v>
      </c>
      <c r="C71" s="148" t="s">
        <v>87</v>
      </c>
      <c r="D71" s="149"/>
      <c r="E71" s="107" t="s">
        <v>23</v>
      </c>
      <c r="F71" s="143"/>
      <c r="G71" s="143"/>
      <c r="H71" s="143"/>
      <c r="I71" s="143"/>
      <c r="J71" s="143"/>
      <c r="K71" s="143"/>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R71" s="144"/>
      <c r="AS71" s="144"/>
    </row>
    <row r="72" spans="1:45" s="139" customFormat="1" ht="18.75" hidden="1" customHeight="1" thickBot="1" x14ac:dyDescent="0.3">
      <c r="A72" s="144"/>
      <c r="B72" s="147" t="s">
        <v>88</v>
      </c>
      <c r="C72" s="148" t="s">
        <v>89</v>
      </c>
      <c r="D72" s="149"/>
      <c r="E72" s="108" t="s">
        <v>24</v>
      </c>
      <c r="F72" s="143"/>
      <c r="G72" s="143"/>
      <c r="H72" s="143"/>
      <c r="I72" s="143"/>
      <c r="J72" s="143"/>
      <c r="K72" s="143"/>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R72" s="144"/>
      <c r="AS72" s="144"/>
    </row>
    <row r="73" spans="1:45" s="139" customFormat="1" ht="18.75" hidden="1" customHeight="1" thickBot="1" x14ac:dyDescent="0.3">
      <c r="A73" s="144"/>
      <c r="B73" s="150" t="s">
        <v>90</v>
      </c>
      <c r="C73" s="151" t="s">
        <v>91</v>
      </c>
      <c r="D73" s="152"/>
      <c r="E73" s="143"/>
      <c r="F73" s="143"/>
      <c r="G73" s="143"/>
      <c r="H73" s="143"/>
      <c r="I73" s="143"/>
      <c r="J73" s="143"/>
      <c r="K73" s="143"/>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R73" s="144"/>
      <c r="AS73" s="144"/>
    </row>
    <row r="74" spans="1:45" s="139" customFormat="1" ht="18.75" hidden="1" customHeight="1" thickBot="1" x14ac:dyDescent="0.3">
      <c r="A74" s="144"/>
      <c r="B74" s="152"/>
      <c r="C74" s="152"/>
      <c r="D74" s="152"/>
      <c r="E74" s="143"/>
      <c r="F74" s="143"/>
      <c r="G74" s="143"/>
      <c r="H74" s="143"/>
      <c r="I74" s="143"/>
      <c r="J74" s="143"/>
      <c r="K74" s="143"/>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R74" s="144"/>
      <c r="AS74" s="144"/>
    </row>
    <row r="75" spans="1:45" s="139" customFormat="1" ht="18.75" hidden="1" customHeight="1" x14ac:dyDescent="0.25">
      <c r="A75" s="144"/>
      <c r="B75" s="170" t="s">
        <v>92</v>
      </c>
      <c r="C75" s="171"/>
      <c r="D75" s="143"/>
      <c r="E75" s="143"/>
      <c r="F75" s="143"/>
      <c r="G75" s="143"/>
      <c r="H75" s="143"/>
      <c r="I75" s="143"/>
      <c r="J75" s="143"/>
      <c r="K75" s="143"/>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R75" s="144"/>
      <c r="AS75" s="144"/>
    </row>
    <row r="76" spans="1:45" s="139" customFormat="1" ht="18.75" hidden="1" customHeight="1" thickBot="1" x14ac:dyDescent="0.3">
      <c r="A76" s="144"/>
      <c r="B76" s="174" t="s">
        <v>93</v>
      </c>
      <c r="C76" s="175"/>
      <c r="D76" s="143"/>
      <c r="E76" s="143"/>
      <c r="F76" s="143"/>
      <c r="G76" s="143"/>
      <c r="H76" s="143"/>
      <c r="I76" s="143"/>
      <c r="J76" s="143"/>
      <c r="K76" s="143"/>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R76" s="144"/>
      <c r="AS76" s="144"/>
    </row>
    <row r="77" spans="1:45" s="139" customFormat="1" ht="18.75" hidden="1" customHeight="1" x14ac:dyDescent="0.25">
      <c r="A77" s="144"/>
      <c r="B77" s="153">
        <v>0</v>
      </c>
      <c r="C77" s="154" t="s">
        <v>55</v>
      </c>
      <c r="D77" s="149"/>
      <c r="E77" s="143"/>
      <c r="F77" s="143"/>
      <c r="G77" s="143"/>
      <c r="H77" s="143"/>
      <c r="I77" s="143"/>
      <c r="J77" s="143"/>
      <c r="K77" s="143"/>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R77" s="144"/>
      <c r="AS77" s="144"/>
    </row>
    <row r="78" spans="1:45" s="139" customFormat="1" ht="18.75" hidden="1" customHeight="1" x14ac:dyDescent="0.25">
      <c r="A78" s="144"/>
      <c r="B78" s="155">
        <v>0</v>
      </c>
      <c r="C78" s="156" t="s">
        <v>49</v>
      </c>
      <c r="D78" s="149"/>
      <c r="E78" s="143"/>
      <c r="F78" s="143"/>
      <c r="G78" s="143"/>
      <c r="H78" s="143"/>
      <c r="I78" s="143"/>
      <c r="J78" s="143"/>
      <c r="K78" s="143"/>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R78" s="144"/>
      <c r="AS78" s="144"/>
    </row>
    <row r="79" spans="1:45" s="139" customFormat="1" ht="18.75" hidden="1" customHeight="1" thickBot="1" x14ac:dyDescent="0.3">
      <c r="A79" s="144"/>
      <c r="B79" s="157">
        <v>1</v>
      </c>
      <c r="C79" s="158" t="s">
        <v>94</v>
      </c>
      <c r="D79" s="149"/>
      <c r="E79" s="143"/>
      <c r="F79" s="143"/>
      <c r="G79" s="143"/>
      <c r="H79" s="143"/>
      <c r="I79" s="143"/>
      <c r="J79" s="143"/>
      <c r="K79" s="143"/>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R79" s="144"/>
      <c r="AS79" s="144"/>
    </row>
    <row r="80" spans="1:45" s="139" customFormat="1" ht="18.75" hidden="1" customHeight="1" thickBot="1" x14ac:dyDescent="0.3">
      <c r="A80" s="144"/>
      <c r="B80" s="152"/>
      <c r="C80" s="152"/>
      <c r="D80" s="152"/>
      <c r="E80" s="143"/>
      <c r="F80" s="143"/>
      <c r="G80" s="143"/>
      <c r="H80" s="143"/>
      <c r="I80" s="143"/>
      <c r="J80" s="143"/>
      <c r="K80" s="143"/>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R80" s="144"/>
      <c r="AS80" s="144"/>
    </row>
    <row r="81" spans="1:45" s="139" customFormat="1" ht="18.75" hidden="1" customHeight="1" x14ac:dyDescent="0.25">
      <c r="A81" s="144"/>
      <c r="B81" s="170" t="s">
        <v>95</v>
      </c>
      <c r="C81" s="171"/>
      <c r="D81" s="143"/>
      <c r="E81" s="143"/>
      <c r="F81" s="143"/>
      <c r="G81" s="143"/>
      <c r="H81" s="143"/>
      <c r="I81" s="143"/>
      <c r="J81" s="143"/>
      <c r="K81" s="143"/>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R81" s="144"/>
      <c r="AS81" s="144"/>
    </row>
    <row r="82" spans="1:45" s="139" customFormat="1" ht="18.75" hidden="1" customHeight="1" x14ac:dyDescent="0.25">
      <c r="A82" s="144"/>
      <c r="B82" s="172" t="s">
        <v>41</v>
      </c>
      <c r="C82" s="173"/>
      <c r="D82" s="143"/>
      <c r="E82" s="143"/>
      <c r="F82" s="143"/>
      <c r="G82" s="143"/>
      <c r="H82" s="143"/>
      <c r="I82" s="143"/>
      <c r="J82" s="143"/>
      <c r="K82" s="143"/>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R82" s="144"/>
      <c r="AS82" s="144"/>
    </row>
    <row r="83" spans="1:45" s="139" customFormat="1" ht="18.75" hidden="1" customHeight="1" x14ac:dyDescent="0.25">
      <c r="A83" s="144"/>
      <c r="B83" s="159" t="s">
        <v>144</v>
      </c>
      <c r="C83" s="159" t="s">
        <v>145</v>
      </c>
      <c r="D83" s="143"/>
      <c r="E83" s="143"/>
      <c r="F83" s="143"/>
      <c r="G83" s="143"/>
      <c r="H83" s="143"/>
      <c r="I83" s="143"/>
      <c r="J83" s="143"/>
      <c r="K83" s="143"/>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R83" s="144"/>
      <c r="AS83" s="144"/>
    </row>
    <row r="84" spans="1:45" s="139" customFormat="1" ht="18.75" hidden="1" customHeight="1" x14ac:dyDescent="0.25">
      <c r="A84" s="144"/>
      <c r="B84" s="159" t="s">
        <v>146</v>
      </c>
      <c r="C84" s="159" t="s">
        <v>11</v>
      </c>
      <c r="D84" s="143"/>
      <c r="E84" s="143"/>
      <c r="F84" s="143"/>
      <c r="G84" s="143"/>
      <c r="H84" s="143"/>
      <c r="I84" s="143"/>
      <c r="J84" s="143"/>
      <c r="K84" s="143"/>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R84" s="144"/>
      <c r="AS84" s="144"/>
    </row>
    <row r="85" spans="1:45" s="139" customFormat="1" ht="18.75" hidden="1" customHeight="1" x14ac:dyDescent="0.25">
      <c r="A85" s="144"/>
      <c r="B85" s="159" t="s">
        <v>144</v>
      </c>
      <c r="C85" s="159" t="s">
        <v>50</v>
      </c>
      <c r="D85" s="143"/>
      <c r="E85" s="143"/>
      <c r="F85" s="143"/>
      <c r="G85" s="143"/>
      <c r="H85" s="143"/>
      <c r="I85" s="143"/>
      <c r="J85" s="143"/>
      <c r="K85" s="143"/>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R85" s="144"/>
      <c r="AS85" s="144"/>
    </row>
    <row r="86" spans="1:45" s="139" customFormat="1" ht="18.75" hidden="1" customHeight="1" x14ac:dyDescent="0.25">
      <c r="A86" s="144"/>
      <c r="B86" s="160"/>
      <c r="C86" s="161"/>
      <c r="D86" s="143"/>
      <c r="E86" s="143"/>
      <c r="F86" s="143"/>
      <c r="G86" s="143"/>
      <c r="H86" s="143"/>
      <c r="I86" s="143"/>
      <c r="J86" s="143"/>
      <c r="K86" s="143"/>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R86" s="144"/>
      <c r="AS86" s="144"/>
    </row>
    <row r="87" spans="1:45" s="139" customFormat="1" ht="18.75" hidden="1" customHeight="1" thickBot="1" x14ac:dyDescent="0.3">
      <c r="A87" s="144"/>
      <c r="B87" s="160"/>
      <c r="C87" s="161"/>
      <c r="D87" s="143"/>
      <c r="E87" s="143"/>
      <c r="F87" s="143"/>
      <c r="G87" s="143"/>
      <c r="H87" s="143"/>
      <c r="I87" s="143"/>
      <c r="J87" s="143"/>
      <c r="K87" s="143"/>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R87" s="144"/>
      <c r="AS87" s="144"/>
    </row>
    <row r="88" spans="1:45" s="139" customFormat="1" ht="18.75" hidden="1" customHeight="1" x14ac:dyDescent="0.25">
      <c r="A88" s="144"/>
      <c r="B88" s="170" t="s">
        <v>99</v>
      </c>
      <c r="C88" s="171"/>
      <c r="D88" s="143"/>
      <c r="E88" s="143"/>
      <c r="F88" s="143"/>
      <c r="G88" s="143"/>
      <c r="H88" s="143"/>
      <c r="I88" s="143"/>
      <c r="J88" s="143"/>
      <c r="K88" s="143"/>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R88" s="144"/>
      <c r="AS88" s="144"/>
    </row>
    <row r="89" spans="1:45" s="139" customFormat="1" ht="18.75" hidden="1" customHeight="1" thickBot="1" x14ac:dyDescent="0.3">
      <c r="A89" s="144"/>
      <c r="B89" s="174" t="s">
        <v>42</v>
      </c>
      <c r="C89" s="175"/>
      <c r="D89" s="143"/>
      <c r="E89" s="143"/>
      <c r="F89" s="143"/>
      <c r="G89" s="143"/>
      <c r="H89" s="143"/>
      <c r="I89" s="143"/>
      <c r="J89" s="143"/>
      <c r="K89" s="143"/>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R89" s="144"/>
      <c r="AS89" s="144"/>
    </row>
    <row r="90" spans="1:45" s="139" customFormat="1" ht="18.75" hidden="1" customHeight="1" x14ac:dyDescent="0.25">
      <c r="A90" s="144"/>
      <c r="B90" s="162">
        <v>0</v>
      </c>
      <c r="C90" s="159" t="s">
        <v>50</v>
      </c>
      <c r="D90" s="143"/>
      <c r="E90" s="143"/>
      <c r="F90" s="143"/>
      <c r="G90" s="143"/>
      <c r="H90" s="143"/>
      <c r="I90" s="143"/>
      <c r="J90" s="143"/>
      <c r="K90" s="143"/>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R90" s="144"/>
      <c r="AS90" s="144"/>
    </row>
    <row r="91" spans="1:45" s="139" customFormat="1" ht="18.75" hidden="1" customHeight="1" x14ac:dyDescent="0.25">
      <c r="A91" s="144"/>
      <c r="B91" s="162">
        <v>1</v>
      </c>
      <c r="C91" s="159" t="s">
        <v>96</v>
      </c>
      <c r="D91" s="143"/>
      <c r="E91" s="143"/>
      <c r="F91" s="143"/>
      <c r="G91" s="143"/>
      <c r="H91" s="143"/>
      <c r="I91" s="143"/>
      <c r="J91" s="143"/>
      <c r="K91" s="143"/>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R91" s="144"/>
      <c r="AS91" s="144"/>
    </row>
    <row r="92" spans="1:45" s="139" customFormat="1" ht="18.75" hidden="1" customHeight="1" x14ac:dyDescent="0.25">
      <c r="A92" s="144"/>
      <c r="B92" s="162">
        <v>2</v>
      </c>
      <c r="C92" s="159" t="s">
        <v>97</v>
      </c>
      <c r="D92" s="143"/>
      <c r="E92" s="143"/>
      <c r="F92" s="143"/>
      <c r="G92" s="143"/>
      <c r="H92" s="143"/>
      <c r="I92" s="143"/>
      <c r="J92" s="143"/>
      <c r="K92" s="143"/>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R92" s="144"/>
      <c r="AS92" s="144"/>
    </row>
    <row r="93" spans="1:45" s="139" customFormat="1" ht="18.75" hidden="1" customHeight="1" x14ac:dyDescent="0.25">
      <c r="A93" s="144"/>
      <c r="B93" s="162">
        <v>3</v>
      </c>
      <c r="C93" s="159" t="s">
        <v>98</v>
      </c>
      <c r="D93" s="143"/>
      <c r="E93" s="143"/>
      <c r="F93" s="143"/>
      <c r="G93" s="143"/>
      <c r="H93" s="143"/>
      <c r="I93" s="143"/>
      <c r="J93" s="143"/>
      <c r="K93" s="143"/>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R93" s="144"/>
      <c r="AS93" s="144"/>
    </row>
    <row r="94" spans="1:45" s="139" customFormat="1" ht="18.75" hidden="1" customHeight="1" x14ac:dyDescent="0.25">
      <c r="A94" s="144"/>
      <c r="B94" s="143"/>
      <c r="C94" s="143"/>
      <c r="D94" s="143"/>
      <c r="E94" s="143"/>
      <c r="F94" s="143"/>
      <c r="G94" s="143"/>
      <c r="H94" s="143"/>
      <c r="I94" s="143"/>
      <c r="J94" s="143"/>
      <c r="K94" s="143"/>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R94" s="144"/>
      <c r="AS94" s="144"/>
    </row>
    <row r="95" spans="1:45" s="139" customFormat="1" ht="18.75" hidden="1" customHeight="1" x14ac:dyDescent="0.25">
      <c r="A95" s="144"/>
      <c r="B95" s="143"/>
      <c r="C95" s="143"/>
      <c r="D95" s="143"/>
      <c r="E95" s="143"/>
      <c r="F95" s="143"/>
      <c r="G95" s="143"/>
      <c r="H95" s="143"/>
      <c r="I95" s="143"/>
      <c r="J95" s="143"/>
      <c r="K95" s="143"/>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R95" s="144"/>
      <c r="AS95" s="144"/>
    </row>
    <row r="96" spans="1:45" s="139" customFormat="1" ht="18.75" hidden="1" customHeight="1" thickBot="1" x14ac:dyDescent="0.3">
      <c r="A96" s="144"/>
      <c r="B96" s="143"/>
      <c r="C96" s="143"/>
      <c r="D96" s="143"/>
      <c r="E96" s="143"/>
      <c r="F96" s="143"/>
      <c r="G96" s="143"/>
      <c r="H96" s="143"/>
      <c r="I96" s="143"/>
      <c r="J96" s="143"/>
      <c r="K96" s="143"/>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R96" s="144"/>
      <c r="AS96" s="144"/>
    </row>
    <row r="97" spans="1:45" s="139" customFormat="1" ht="18.75" hidden="1" customHeight="1" thickBot="1" x14ac:dyDescent="0.3">
      <c r="A97" s="144"/>
      <c r="B97" s="75" t="s">
        <v>100</v>
      </c>
      <c r="C97" s="76" t="s">
        <v>101</v>
      </c>
      <c r="D97" s="76" t="s">
        <v>102</v>
      </c>
      <c r="E97" s="77">
        <v>10</v>
      </c>
      <c r="F97" s="77">
        <v>20</v>
      </c>
      <c r="G97" s="78">
        <v>21</v>
      </c>
      <c r="H97" s="143"/>
      <c r="I97" s="143"/>
      <c r="J97" s="143"/>
      <c r="K97" s="143"/>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R97" s="144"/>
      <c r="AS97" s="144"/>
    </row>
    <row r="98" spans="1:45" s="139" customFormat="1" ht="51" hidden="1" x14ac:dyDescent="0.25">
      <c r="A98" s="144"/>
      <c r="B98" s="79" t="s">
        <v>103</v>
      </c>
      <c r="C98" s="80" t="s">
        <v>104</v>
      </c>
      <c r="D98" s="81">
        <f>E98+F98+G98</f>
        <v>21633000000</v>
      </c>
      <c r="E98" s="82"/>
      <c r="F98" s="82"/>
      <c r="G98" s="83">
        <v>21633000000</v>
      </c>
      <c r="H98" s="143"/>
      <c r="I98" s="143"/>
      <c r="J98" s="143"/>
      <c r="K98" s="143"/>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R98" s="144"/>
      <c r="AS98" s="144"/>
    </row>
    <row r="99" spans="1:45" s="139" customFormat="1" ht="89.25" hidden="1" x14ac:dyDescent="0.25">
      <c r="A99" s="144"/>
      <c r="B99" s="84" t="s">
        <v>105</v>
      </c>
      <c r="C99" s="69" t="s">
        <v>106</v>
      </c>
      <c r="D99" s="70">
        <f t="shared" ref="D99:D108" si="19">E99+F99+G99</f>
        <v>1079000000</v>
      </c>
      <c r="E99" s="71"/>
      <c r="F99" s="71"/>
      <c r="G99" s="85">
        <v>1079000000</v>
      </c>
      <c r="H99" s="143"/>
      <c r="I99" s="143"/>
      <c r="J99" s="143"/>
      <c r="K99" s="143"/>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R99" s="144"/>
      <c r="AS99" s="144"/>
    </row>
    <row r="100" spans="1:45" s="139" customFormat="1" ht="76.5" hidden="1" x14ac:dyDescent="0.25">
      <c r="A100" s="144"/>
      <c r="B100" s="84" t="s">
        <v>107</v>
      </c>
      <c r="C100" s="69" t="s">
        <v>108</v>
      </c>
      <c r="D100" s="70">
        <f t="shared" si="19"/>
        <v>2249711250</v>
      </c>
      <c r="E100" s="71"/>
      <c r="F100" s="71"/>
      <c r="G100" s="85">
        <v>2249711250</v>
      </c>
      <c r="H100" s="143"/>
      <c r="I100" s="143"/>
      <c r="J100" s="143"/>
      <c r="K100" s="143"/>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R100" s="144"/>
      <c r="AS100" s="144"/>
    </row>
    <row r="101" spans="1:45" s="139" customFormat="1" ht="102" hidden="1" x14ac:dyDescent="0.25">
      <c r="A101" s="144"/>
      <c r="B101" s="84" t="s">
        <v>109</v>
      </c>
      <c r="C101" s="69" t="s">
        <v>110</v>
      </c>
      <c r="D101" s="70">
        <f t="shared" si="19"/>
        <v>5885923000</v>
      </c>
      <c r="E101" s="71"/>
      <c r="F101" s="72">
        <v>5885923000</v>
      </c>
      <c r="G101" s="86"/>
      <c r="H101" s="143"/>
      <c r="I101" s="143"/>
      <c r="J101" s="143"/>
      <c r="K101" s="143"/>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R101" s="144"/>
      <c r="AS101" s="144"/>
    </row>
    <row r="102" spans="1:45" s="139" customFormat="1" ht="76.5" hidden="1" x14ac:dyDescent="0.25">
      <c r="A102" s="144"/>
      <c r="B102" s="84" t="s">
        <v>111</v>
      </c>
      <c r="C102" s="69" t="s">
        <v>112</v>
      </c>
      <c r="D102" s="70">
        <f t="shared" si="19"/>
        <v>4281545000</v>
      </c>
      <c r="E102" s="72">
        <v>403000000</v>
      </c>
      <c r="F102" s="71"/>
      <c r="G102" s="85">
        <v>3878545000</v>
      </c>
      <c r="H102" s="143"/>
      <c r="I102" s="143"/>
      <c r="J102" s="143"/>
      <c r="K102" s="143"/>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R102" s="144"/>
      <c r="AS102" s="144"/>
    </row>
    <row r="103" spans="1:45" s="139" customFormat="1" ht="63.75" hidden="1" x14ac:dyDescent="0.25">
      <c r="A103" s="144"/>
      <c r="B103" s="84" t="s">
        <v>113</v>
      </c>
      <c r="C103" s="69" t="s">
        <v>114</v>
      </c>
      <c r="D103" s="70">
        <f t="shared" si="19"/>
        <v>9161813320</v>
      </c>
      <c r="E103" s="72">
        <v>181000000</v>
      </c>
      <c r="F103" s="72">
        <v>5926813320</v>
      </c>
      <c r="G103" s="85">
        <v>3054000000</v>
      </c>
      <c r="H103" s="143"/>
      <c r="I103" s="143"/>
      <c r="J103" s="143"/>
      <c r="K103" s="143"/>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R103" s="144"/>
      <c r="AS103" s="144"/>
    </row>
    <row r="104" spans="1:45" s="139" customFormat="1" ht="76.5" hidden="1" x14ac:dyDescent="0.25">
      <c r="A104" s="144"/>
      <c r="B104" s="84" t="s">
        <v>115</v>
      </c>
      <c r="C104" s="69" t="s">
        <v>116</v>
      </c>
      <c r="D104" s="70">
        <f t="shared" si="19"/>
        <v>2988390000</v>
      </c>
      <c r="E104" s="71"/>
      <c r="F104" s="72">
        <v>2988390000</v>
      </c>
      <c r="G104" s="86"/>
      <c r="H104" s="143"/>
      <c r="I104" s="143"/>
      <c r="J104" s="143"/>
      <c r="K104" s="143"/>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R104" s="144"/>
      <c r="AS104" s="144"/>
    </row>
    <row r="105" spans="1:45" s="139" customFormat="1" ht="89.25" hidden="1" x14ac:dyDescent="0.25">
      <c r="A105" s="144"/>
      <c r="B105" s="84" t="s">
        <v>117</v>
      </c>
      <c r="C105" s="69" t="s">
        <v>118</v>
      </c>
      <c r="D105" s="70">
        <f t="shared" si="19"/>
        <v>891000000</v>
      </c>
      <c r="E105" s="71"/>
      <c r="F105" s="71"/>
      <c r="G105" s="85">
        <v>891000000</v>
      </c>
      <c r="H105" s="143"/>
      <c r="I105" s="143"/>
      <c r="J105" s="143"/>
      <c r="K105" s="143"/>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R105" s="144"/>
      <c r="AS105" s="144"/>
    </row>
    <row r="106" spans="1:45" s="139" customFormat="1" ht="89.25" hidden="1" x14ac:dyDescent="0.25">
      <c r="A106" s="144"/>
      <c r="B106" s="84" t="s">
        <v>119</v>
      </c>
      <c r="C106" s="69" t="s">
        <v>120</v>
      </c>
      <c r="D106" s="70">
        <f t="shared" si="19"/>
        <v>20812841917</v>
      </c>
      <c r="E106" s="71"/>
      <c r="F106" s="72">
        <v>20812841917</v>
      </c>
      <c r="G106" s="86"/>
      <c r="H106" s="143"/>
      <c r="I106" s="143"/>
      <c r="J106" s="143"/>
      <c r="K106" s="143"/>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R106" s="144"/>
      <c r="AS106" s="144"/>
    </row>
    <row r="107" spans="1:45" s="139" customFormat="1" ht="63.75" hidden="1" x14ac:dyDescent="0.25">
      <c r="A107" s="144"/>
      <c r="B107" s="84" t="s">
        <v>121</v>
      </c>
      <c r="C107" s="69" t="s">
        <v>122</v>
      </c>
      <c r="D107" s="70">
        <f t="shared" si="19"/>
        <v>17862588833</v>
      </c>
      <c r="E107" s="71"/>
      <c r="F107" s="71"/>
      <c r="G107" s="85">
        <v>17862588833</v>
      </c>
      <c r="H107" s="143"/>
      <c r="I107" s="143"/>
      <c r="J107" s="143"/>
      <c r="K107" s="143"/>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R107" s="144"/>
      <c r="AS107" s="144"/>
    </row>
    <row r="108" spans="1:45" s="139" customFormat="1" ht="26.25" hidden="1" thickBot="1" x14ac:dyDescent="0.3">
      <c r="A108" s="144"/>
      <c r="B108" s="87" t="s">
        <v>3</v>
      </c>
      <c r="C108" s="88" t="s">
        <v>5</v>
      </c>
      <c r="D108" s="89">
        <f t="shared" si="19"/>
        <v>515000000</v>
      </c>
      <c r="E108" s="90"/>
      <c r="F108" s="91">
        <v>312845083</v>
      </c>
      <c r="G108" s="92">
        <v>202154917</v>
      </c>
      <c r="H108" s="143"/>
      <c r="I108" s="143"/>
      <c r="J108" s="143"/>
      <c r="K108" s="143"/>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R108" s="144"/>
      <c r="AS108" s="144"/>
    </row>
    <row r="109" spans="1:45" s="139" customFormat="1" ht="18.75" hidden="1" customHeight="1" thickBot="1" x14ac:dyDescent="0.3">
      <c r="A109" s="144"/>
      <c r="B109" s="93" t="s">
        <v>123</v>
      </c>
      <c r="C109" s="94"/>
      <c r="D109" s="95">
        <f>SUM(D98:D108)</f>
        <v>87360813320</v>
      </c>
      <c r="E109" s="95">
        <f>SUM(E98:E108)</f>
        <v>584000000</v>
      </c>
      <c r="F109" s="95">
        <f>SUM(F98:F108)</f>
        <v>35926813320</v>
      </c>
      <c r="G109" s="96">
        <f>SUM(G98:G108)</f>
        <v>50850000000</v>
      </c>
      <c r="H109" s="143"/>
      <c r="I109" s="143"/>
      <c r="J109" s="143"/>
      <c r="K109" s="143"/>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R109" s="144"/>
      <c r="AS109" s="144"/>
    </row>
    <row r="110" spans="1:45" s="139" customFormat="1" ht="18.75" hidden="1" customHeight="1" x14ac:dyDescent="0.25">
      <c r="A110" s="144"/>
      <c r="B110" s="143"/>
      <c r="C110" s="143"/>
      <c r="D110" s="143"/>
      <c r="E110" s="143"/>
      <c r="F110" s="143"/>
      <c r="G110" s="143"/>
      <c r="H110" s="143"/>
      <c r="I110" s="143"/>
      <c r="J110" s="143"/>
      <c r="K110" s="143"/>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R110" s="144"/>
      <c r="AS110" s="144"/>
    </row>
    <row r="111" spans="1:45" s="139" customFormat="1" ht="18.75" hidden="1" customHeight="1" thickBot="1" x14ac:dyDescent="0.3">
      <c r="A111" s="144"/>
      <c r="B111" s="143"/>
      <c r="C111" s="143"/>
      <c r="D111" s="143"/>
      <c r="E111" s="143"/>
      <c r="F111" s="143"/>
      <c r="G111" s="143"/>
      <c r="H111" s="143"/>
      <c r="I111" s="143"/>
      <c r="J111" s="143"/>
      <c r="K111" s="143"/>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R111" s="144"/>
      <c r="AS111" s="144"/>
    </row>
    <row r="112" spans="1:45" s="139" customFormat="1" ht="18.75" hidden="1" customHeight="1" x14ac:dyDescent="0.25">
      <c r="A112" s="144"/>
      <c r="B112" s="75" t="s">
        <v>124</v>
      </c>
      <c r="C112" s="75" t="s">
        <v>125</v>
      </c>
      <c r="D112" s="101" t="s">
        <v>138</v>
      </c>
      <c r="E112" s="143"/>
      <c r="F112" s="143"/>
      <c r="G112" s="143"/>
      <c r="H112" s="143"/>
      <c r="I112" s="143"/>
      <c r="J112" s="143"/>
      <c r="K112" s="143"/>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R112" s="144"/>
      <c r="AS112" s="144"/>
    </row>
    <row r="113" spans="1:45" s="139" customFormat="1" ht="89.25" hidden="1" x14ac:dyDescent="0.25">
      <c r="A113" s="144"/>
      <c r="B113" s="84" t="s">
        <v>119</v>
      </c>
      <c r="C113" s="69" t="s">
        <v>126</v>
      </c>
      <c r="D113" s="102" t="s">
        <v>120</v>
      </c>
      <c r="E113" s="143"/>
      <c r="F113" s="143"/>
      <c r="G113" s="143"/>
      <c r="H113" s="143"/>
      <c r="I113" s="143"/>
      <c r="J113" s="143"/>
      <c r="K113" s="143"/>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R113" s="144"/>
      <c r="AS113" s="144"/>
    </row>
    <row r="114" spans="1:45" s="139" customFormat="1" ht="102" hidden="1" x14ac:dyDescent="0.25">
      <c r="A114" s="144"/>
      <c r="B114" s="84" t="s">
        <v>109</v>
      </c>
      <c r="C114" s="69" t="s">
        <v>127</v>
      </c>
      <c r="D114" s="102" t="s">
        <v>110</v>
      </c>
      <c r="E114" s="143"/>
      <c r="F114" s="143"/>
      <c r="G114" s="143"/>
      <c r="H114" s="143"/>
      <c r="I114" s="143"/>
      <c r="J114" s="143"/>
      <c r="K114" s="143"/>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R114" s="144"/>
      <c r="AS114" s="144"/>
    </row>
    <row r="115" spans="1:45" s="139" customFormat="1" ht="89.25" hidden="1" x14ac:dyDescent="0.25">
      <c r="A115" s="144"/>
      <c r="B115" s="84" t="s">
        <v>117</v>
      </c>
      <c r="C115" s="69" t="s">
        <v>128</v>
      </c>
      <c r="D115" s="102" t="s">
        <v>118</v>
      </c>
      <c r="E115" s="143"/>
      <c r="F115" s="143"/>
      <c r="G115" s="143"/>
      <c r="H115" s="143"/>
      <c r="I115" s="143"/>
      <c r="J115" s="143"/>
      <c r="K115" s="143"/>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R115" s="144"/>
      <c r="AS115" s="144"/>
    </row>
    <row r="116" spans="1:45" s="139" customFormat="1" ht="76.5" hidden="1" x14ac:dyDescent="0.25">
      <c r="A116" s="144"/>
      <c r="B116" s="84" t="s">
        <v>115</v>
      </c>
      <c r="C116" s="69" t="s">
        <v>129</v>
      </c>
      <c r="D116" s="102" t="s">
        <v>116</v>
      </c>
      <c r="E116" s="143"/>
      <c r="F116" s="143"/>
      <c r="G116" s="143"/>
      <c r="H116" s="143"/>
      <c r="I116" s="143"/>
      <c r="J116" s="143"/>
      <c r="K116" s="143"/>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R116" s="144"/>
      <c r="AS116" s="144"/>
    </row>
    <row r="117" spans="1:45" s="139" customFormat="1" ht="63.75" hidden="1" x14ac:dyDescent="0.25">
      <c r="A117" s="144"/>
      <c r="B117" s="84" t="s">
        <v>103</v>
      </c>
      <c r="C117" s="69" t="s">
        <v>130</v>
      </c>
      <c r="D117" s="102" t="s">
        <v>104</v>
      </c>
      <c r="E117" s="143"/>
      <c r="F117" s="143"/>
      <c r="G117" s="143"/>
      <c r="H117" s="143"/>
      <c r="I117" s="143"/>
      <c r="J117" s="143"/>
      <c r="K117" s="143"/>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R117" s="144"/>
      <c r="AS117" s="144"/>
    </row>
    <row r="118" spans="1:45" s="139" customFormat="1" ht="89.25" hidden="1" x14ac:dyDescent="0.25">
      <c r="A118" s="144"/>
      <c r="B118" s="84" t="s">
        <v>3</v>
      </c>
      <c r="C118" s="69" t="s">
        <v>131</v>
      </c>
      <c r="D118" s="102" t="s">
        <v>5</v>
      </c>
      <c r="E118" s="143"/>
      <c r="F118" s="143"/>
      <c r="G118" s="143"/>
      <c r="H118" s="143"/>
      <c r="I118" s="143"/>
      <c r="J118" s="143"/>
      <c r="K118" s="143"/>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R118" s="144"/>
      <c r="AS118" s="144"/>
    </row>
    <row r="119" spans="1:45" s="139" customFormat="1" ht="63.75" hidden="1" x14ac:dyDescent="0.25">
      <c r="A119" s="144"/>
      <c r="B119" s="84" t="s">
        <v>121</v>
      </c>
      <c r="C119" s="69" t="s">
        <v>132</v>
      </c>
      <c r="D119" s="102" t="s">
        <v>122</v>
      </c>
      <c r="E119" s="143"/>
      <c r="F119" s="143"/>
      <c r="G119" s="143"/>
      <c r="H119" s="143"/>
      <c r="I119" s="143"/>
      <c r="J119" s="143"/>
      <c r="K119" s="143"/>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R119" s="144"/>
      <c r="AS119" s="144"/>
    </row>
    <row r="120" spans="1:45" s="139" customFormat="1" ht="76.5" hidden="1" x14ac:dyDescent="0.25">
      <c r="A120" s="144"/>
      <c r="B120" s="84" t="s">
        <v>113</v>
      </c>
      <c r="C120" s="69" t="s">
        <v>133</v>
      </c>
      <c r="D120" s="102" t="s">
        <v>114</v>
      </c>
      <c r="E120" s="143"/>
      <c r="F120" s="143"/>
      <c r="G120" s="143"/>
      <c r="H120" s="143"/>
      <c r="I120" s="143"/>
      <c r="J120" s="143"/>
      <c r="K120" s="143"/>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R120" s="144"/>
      <c r="AS120" s="144"/>
    </row>
    <row r="121" spans="1:45" s="139" customFormat="1" ht="76.5" hidden="1" x14ac:dyDescent="0.25">
      <c r="A121" s="144"/>
      <c r="B121" s="84" t="s">
        <v>107</v>
      </c>
      <c r="C121" s="69" t="s">
        <v>134</v>
      </c>
      <c r="D121" s="102" t="s">
        <v>108</v>
      </c>
      <c r="E121" s="143"/>
      <c r="F121" s="143"/>
      <c r="G121" s="143"/>
      <c r="H121" s="143"/>
      <c r="I121" s="143"/>
      <c r="J121" s="143"/>
      <c r="K121" s="143"/>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R121" s="144"/>
      <c r="AS121" s="144"/>
    </row>
    <row r="122" spans="1:45" s="139" customFormat="1" ht="89.25" hidden="1" x14ac:dyDescent="0.25">
      <c r="A122" s="144"/>
      <c r="B122" s="84" t="s">
        <v>105</v>
      </c>
      <c r="C122" s="69" t="s">
        <v>135</v>
      </c>
      <c r="D122" s="102" t="s">
        <v>106</v>
      </c>
      <c r="E122" s="143"/>
      <c r="F122" s="143"/>
      <c r="G122" s="143"/>
      <c r="H122" s="143"/>
      <c r="I122" s="143"/>
      <c r="J122" s="143"/>
      <c r="K122" s="143"/>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R122" s="144"/>
      <c r="AS122" s="144"/>
    </row>
    <row r="123" spans="1:45" s="139" customFormat="1" ht="77.25" hidden="1" thickBot="1" x14ac:dyDescent="0.3">
      <c r="A123" s="144"/>
      <c r="B123" s="103" t="s">
        <v>111</v>
      </c>
      <c r="C123" s="104" t="s">
        <v>136</v>
      </c>
      <c r="D123" s="105" t="s">
        <v>112</v>
      </c>
      <c r="E123" s="143"/>
      <c r="F123" s="143"/>
      <c r="G123" s="143"/>
      <c r="H123" s="143"/>
      <c r="I123" s="143"/>
      <c r="J123" s="143"/>
      <c r="K123" s="143"/>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R123" s="144"/>
      <c r="AS123" s="144"/>
    </row>
    <row r="124" spans="1:45" s="116" customFormat="1" ht="18.75" hidden="1" customHeight="1" x14ac:dyDescent="0.25">
      <c r="A124" s="10"/>
      <c r="B124" s="74"/>
      <c r="C124" s="74"/>
      <c r="D124" s="74"/>
      <c r="E124" s="74"/>
      <c r="F124" s="74"/>
      <c r="G124" s="74"/>
      <c r="H124" s="74"/>
      <c r="I124" s="74"/>
      <c r="J124" s="74"/>
      <c r="K124" s="74"/>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R124" s="10"/>
      <c r="AS124" s="10"/>
    </row>
    <row r="125" spans="1:45" s="116" customFormat="1" ht="18.75" hidden="1" customHeight="1" x14ac:dyDescent="0.25">
      <c r="A125" s="10"/>
      <c r="B125" s="74"/>
      <c r="C125" s="74"/>
      <c r="D125" s="74"/>
      <c r="E125" s="74"/>
      <c r="F125" s="74"/>
      <c r="G125" s="74"/>
      <c r="H125" s="74"/>
      <c r="I125" s="74"/>
      <c r="J125" s="74"/>
      <c r="K125" s="74"/>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R125" s="10"/>
      <c r="AS125" s="10"/>
    </row>
    <row r="126" spans="1:45" s="116" customFormat="1" ht="18.75" hidden="1" customHeight="1" thickBot="1" x14ac:dyDescent="0.3">
      <c r="A126" s="10"/>
      <c r="B126" s="165" t="s">
        <v>169</v>
      </c>
      <c r="C126" s="165" t="s">
        <v>170</v>
      </c>
      <c r="D126" s="74"/>
      <c r="E126" s="74"/>
      <c r="F126" s="74"/>
      <c r="G126" s="74"/>
      <c r="H126" s="74"/>
      <c r="I126" s="74"/>
      <c r="J126" s="74"/>
      <c r="K126" s="74"/>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R126" s="10"/>
      <c r="AS126" s="10"/>
    </row>
    <row r="127" spans="1:45" s="116" customFormat="1" ht="18.75" hidden="1" customHeight="1" x14ac:dyDescent="0.25">
      <c r="A127" s="10"/>
      <c r="B127" s="79" t="s">
        <v>103</v>
      </c>
      <c r="C127" s="166" t="s">
        <v>159</v>
      </c>
      <c r="D127" s="74"/>
      <c r="E127" s="74"/>
      <c r="F127" s="74"/>
      <c r="G127" s="74"/>
      <c r="H127" s="74"/>
      <c r="I127" s="74"/>
      <c r="J127" s="74"/>
      <c r="K127" s="74"/>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R127" s="10"/>
      <c r="AS127" s="10"/>
    </row>
    <row r="128" spans="1:45" s="116" customFormat="1" ht="18.75" hidden="1" customHeight="1" x14ac:dyDescent="0.25">
      <c r="A128" s="10"/>
      <c r="B128" s="84" t="s">
        <v>105</v>
      </c>
      <c r="C128" s="167" t="s">
        <v>160</v>
      </c>
      <c r="D128" s="74"/>
      <c r="E128" s="74"/>
      <c r="F128" s="74"/>
      <c r="G128" s="74"/>
      <c r="H128" s="74"/>
      <c r="I128" s="74"/>
      <c r="J128" s="74"/>
      <c r="K128" s="74"/>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R128" s="10"/>
      <c r="AS128" s="10"/>
    </row>
    <row r="129" spans="1:45" s="116" customFormat="1" ht="18.75" hidden="1" customHeight="1" x14ac:dyDescent="0.25">
      <c r="A129" s="10"/>
      <c r="B129" s="84" t="s">
        <v>107</v>
      </c>
      <c r="C129" s="167" t="s">
        <v>158</v>
      </c>
      <c r="D129" s="74"/>
      <c r="E129" s="74"/>
      <c r="F129" s="74"/>
      <c r="G129" s="74"/>
      <c r="H129" s="74"/>
      <c r="I129" s="74"/>
      <c r="J129" s="74"/>
      <c r="K129" s="74"/>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R129" s="10"/>
      <c r="AS129" s="10"/>
    </row>
    <row r="130" spans="1:45" s="116" customFormat="1" ht="18.75" hidden="1" customHeight="1" x14ac:dyDescent="0.25">
      <c r="A130" s="10"/>
      <c r="B130" s="84" t="s">
        <v>109</v>
      </c>
      <c r="C130" s="167" t="s">
        <v>163</v>
      </c>
      <c r="D130" s="74"/>
      <c r="E130" s="74"/>
      <c r="F130" s="74"/>
      <c r="G130" s="74"/>
      <c r="H130" s="74"/>
      <c r="I130" s="74"/>
      <c r="J130" s="74"/>
      <c r="K130" s="74"/>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R130" s="10"/>
      <c r="AS130" s="10"/>
    </row>
    <row r="131" spans="1:45" s="116" customFormat="1" ht="18.75" hidden="1" customHeight="1" x14ac:dyDescent="0.25">
      <c r="A131" s="10"/>
      <c r="B131" s="84" t="s">
        <v>111</v>
      </c>
      <c r="C131" s="167" t="s">
        <v>161</v>
      </c>
      <c r="D131" s="74"/>
      <c r="E131" s="74"/>
      <c r="F131" s="74"/>
      <c r="G131" s="74"/>
      <c r="H131" s="74"/>
      <c r="I131" s="74"/>
      <c r="J131" s="74"/>
      <c r="K131" s="74"/>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R131" s="10"/>
      <c r="AS131" s="10"/>
    </row>
    <row r="132" spans="1:45" s="116" customFormat="1" ht="18.75" hidden="1" customHeight="1" x14ac:dyDescent="0.25">
      <c r="A132" s="10"/>
      <c r="B132" s="84" t="s">
        <v>113</v>
      </c>
      <c r="C132" s="167" t="s">
        <v>156</v>
      </c>
      <c r="D132" s="74"/>
      <c r="E132" s="74"/>
      <c r="F132" s="74"/>
      <c r="G132" s="74"/>
      <c r="H132" s="74"/>
      <c r="I132" s="74"/>
      <c r="J132" s="74"/>
      <c r="K132" s="74"/>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R132" s="10"/>
      <c r="AS132" s="10"/>
    </row>
    <row r="133" spans="1:45" s="116" customFormat="1" ht="18.75" hidden="1" customHeight="1" x14ac:dyDescent="0.25">
      <c r="A133" s="10"/>
      <c r="B133" s="84" t="s">
        <v>115</v>
      </c>
      <c r="C133" s="167" t="s">
        <v>162</v>
      </c>
      <c r="D133" s="74"/>
      <c r="E133" s="74"/>
      <c r="F133" s="74"/>
      <c r="G133" s="74"/>
      <c r="H133" s="74"/>
      <c r="I133" s="74"/>
      <c r="J133" s="74"/>
      <c r="K133" s="74"/>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R133" s="10"/>
      <c r="AS133" s="10"/>
    </row>
    <row r="134" spans="1:45" s="116" customFormat="1" ht="18.75" hidden="1" customHeight="1" x14ac:dyDescent="0.25">
      <c r="A134" s="10"/>
      <c r="B134" s="84" t="s">
        <v>117</v>
      </c>
      <c r="C134" s="167" t="s">
        <v>157</v>
      </c>
      <c r="D134" s="74"/>
      <c r="E134" s="74"/>
      <c r="F134" s="74"/>
      <c r="G134" s="74"/>
      <c r="H134" s="74"/>
      <c r="I134" s="74"/>
      <c r="J134" s="74"/>
      <c r="K134" s="74"/>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R134" s="10"/>
      <c r="AS134" s="10"/>
    </row>
    <row r="135" spans="1:45" s="116" customFormat="1" ht="18.75" hidden="1" customHeight="1" x14ac:dyDescent="0.25">
      <c r="A135" s="10"/>
      <c r="B135" s="84" t="s">
        <v>119</v>
      </c>
      <c r="C135" s="167" t="s">
        <v>166</v>
      </c>
      <c r="D135" s="74"/>
      <c r="E135" s="74"/>
      <c r="F135" s="74"/>
      <c r="G135" s="74"/>
      <c r="H135" s="74"/>
      <c r="I135" s="74"/>
      <c r="J135" s="74"/>
      <c r="K135" s="74"/>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R135" s="10"/>
      <c r="AS135" s="10"/>
    </row>
    <row r="136" spans="1:45" s="116" customFormat="1" ht="18.75" hidden="1" customHeight="1" x14ac:dyDescent="0.25">
      <c r="A136" s="10"/>
      <c r="B136" s="84" t="s">
        <v>121</v>
      </c>
      <c r="C136" s="168" t="s">
        <v>168</v>
      </c>
      <c r="D136" s="74"/>
      <c r="E136" s="74"/>
      <c r="F136" s="74"/>
      <c r="G136" s="74"/>
      <c r="H136" s="74"/>
      <c r="I136" s="74"/>
      <c r="J136" s="74"/>
      <c r="K136" s="74"/>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R136" s="10"/>
      <c r="AS136" s="10"/>
    </row>
    <row r="137" spans="1:45" s="116" customFormat="1" ht="18.75" hidden="1" customHeight="1" x14ac:dyDescent="0.25">
      <c r="A137" s="10"/>
      <c r="B137" s="84" t="s">
        <v>3</v>
      </c>
      <c r="C137" s="167" t="s">
        <v>165</v>
      </c>
      <c r="D137" s="74"/>
      <c r="E137" s="74"/>
      <c r="F137" s="74"/>
      <c r="G137" s="74"/>
      <c r="H137" s="74"/>
      <c r="I137" s="74"/>
      <c r="J137" s="74"/>
      <c r="K137" s="74"/>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R137" s="10"/>
      <c r="AS137" s="10"/>
    </row>
    <row r="138" spans="1:45" s="116" customFormat="1" ht="18.75" hidden="1" customHeight="1" x14ac:dyDescent="0.25">
      <c r="A138" s="10"/>
      <c r="B138" s="84" t="s">
        <v>149</v>
      </c>
      <c r="C138" s="167" t="s">
        <v>165</v>
      </c>
      <c r="D138" s="74"/>
      <c r="E138" s="74"/>
      <c r="F138" s="74"/>
      <c r="G138" s="74"/>
      <c r="H138" s="74"/>
      <c r="I138" s="74"/>
      <c r="J138" s="74"/>
      <c r="K138" s="74"/>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R138" s="10"/>
      <c r="AS138" s="10"/>
    </row>
    <row r="139" spans="1:45" s="116" customFormat="1" ht="18.75" hidden="1" customHeight="1" x14ac:dyDescent="0.25">
      <c r="A139" s="10"/>
      <c r="B139" s="84" t="s">
        <v>150</v>
      </c>
      <c r="C139" s="167" t="s">
        <v>164</v>
      </c>
      <c r="D139" s="74"/>
      <c r="E139" s="74"/>
      <c r="F139" s="74"/>
      <c r="G139" s="74"/>
      <c r="H139" s="74"/>
      <c r="I139" s="74"/>
      <c r="J139" s="74"/>
      <c r="K139" s="74"/>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R139" s="10"/>
      <c r="AS139" s="10"/>
    </row>
    <row r="140" spans="1:45" s="116" customFormat="1" ht="18.75" hidden="1" customHeight="1" thickBot="1" x14ac:dyDescent="0.3">
      <c r="A140" s="10"/>
      <c r="B140" s="103" t="s">
        <v>137</v>
      </c>
      <c r="C140" s="169" t="s">
        <v>167</v>
      </c>
      <c r="D140" s="74"/>
      <c r="E140" s="74"/>
      <c r="F140" s="74"/>
      <c r="G140" s="74"/>
      <c r="H140" s="74"/>
      <c r="I140" s="74"/>
      <c r="J140" s="74"/>
      <c r="K140" s="74"/>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R140" s="10"/>
      <c r="AS140" s="10"/>
    </row>
    <row r="141" spans="1:45" s="116" customFormat="1" ht="18.75" hidden="1" customHeight="1" x14ac:dyDescent="0.25">
      <c r="A141" s="10"/>
      <c r="B141" s="74"/>
      <c r="C141" s="74"/>
      <c r="D141" s="74"/>
      <c r="E141" s="74"/>
      <c r="F141" s="74"/>
      <c r="G141" s="74"/>
      <c r="H141" s="74"/>
      <c r="I141" s="74"/>
      <c r="J141" s="74"/>
      <c r="K141" s="74"/>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R141" s="10"/>
      <c r="AS141" s="10"/>
    </row>
    <row r="142" spans="1:45" s="116" customFormat="1" ht="18.75" hidden="1" customHeight="1" x14ac:dyDescent="0.25">
      <c r="A142" s="10"/>
      <c r="B142" s="74"/>
      <c r="C142" s="74"/>
      <c r="D142" s="74"/>
      <c r="E142" s="74"/>
      <c r="F142" s="74"/>
      <c r="G142" s="74"/>
      <c r="H142" s="74"/>
      <c r="I142" s="74"/>
      <c r="J142" s="74"/>
      <c r="K142" s="74"/>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R142" s="10"/>
      <c r="AS142" s="10"/>
    </row>
    <row r="143" spans="1:45" s="116" customFormat="1" ht="18.75" hidden="1" customHeight="1" x14ac:dyDescent="0.25">
      <c r="A143" s="10"/>
      <c r="B143" s="74"/>
      <c r="C143" s="74"/>
      <c r="D143" s="74"/>
      <c r="E143" s="74"/>
      <c r="F143" s="74"/>
      <c r="G143" s="74"/>
      <c r="H143" s="74"/>
      <c r="I143" s="74"/>
      <c r="J143" s="74"/>
      <c r="K143" s="74"/>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R143" s="10"/>
      <c r="AS143" s="10"/>
    </row>
    <row r="144" spans="1:45" s="116" customFormat="1" ht="18.75" hidden="1" customHeight="1" x14ac:dyDescent="0.25">
      <c r="A144" s="10"/>
      <c r="B144" s="74"/>
      <c r="C144" s="74"/>
      <c r="D144" s="74"/>
      <c r="E144" s="74"/>
      <c r="F144" s="74"/>
      <c r="G144" s="74"/>
      <c r="H144" s="74"/>
      <c r="I144" s="74"/>
      <c r="J144" s="74"/>
      <c r="K144" s="74"/>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R144" s="10"/>
      <c r="AS144" s="10"/>
    </row>
    <row r="145" spans="1:45" s="116" customFormat="1" ht="18.75" hidden="1" customHeight="1" x14ac:dyDescent="0.25">
      <c r="A145" s="10"/>
      <c r="B145" s="74"/>
      <c r="C145" s="74"/>
      <c r="D145" s="74"/>
      <c r="E145" s="74"/>
      <c r="F145" s="74"/>
      <c r="G145" s="74"/>
      <c r="H145" s="74"/>
      <c r="I145" s="74"/>
      <c r="J145" s="74"/>
      <c r="K145" s="74"/>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R145" s="10"/>
      <c r="AS145" s="10"/>
    </row>
    <row r="146" spans="1:45" s="116" customFormat="1" ht="18.75" hidden="1" customHeight="1" x14ac:dyDescent="0.25">
      <c r="A146" s="10"/>
      <c r="B146" s="10"/>
      <c r="C146" s="10"/>
      <c r="D146" s="10"/>
      <c r="E146" s="74"/>
      <c r="F146" s="74"/>
      <c r="G146" s="74"/>
      <c r="H146" s="74"/>
      <c r="I146" s="74"/>
      <c r="J146" s="74"/>
      <c r="K146" s="74"/>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R146" s="10"/>
      <c r="AS146" s="10"/>
    </row>
    <row r="147" spans="1:45" s="116" customFormat="1" ht="18.75" hidden="1" customHeight="1" x14ac:dyDescent="0.25">
      <c r="A147" s="10"/>
      <c r="B147" s="10"/>
      <c r="C147" s="10"/>
      <c r="D147" s="10"/>
      <c r="E147" s="73"/>
      <c r="F147" s="74"/>
      <c r="G147" s="74"/>
      <c r="H147" s="74"/>
      <c r="I147" s="74"/>
      <c r="J147" s="74"/>
      <c r="K147" s="74"/>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R147" s="10"/>
      <c r="AS147" s="10"/>
    </row>
    <row r="148" spans="1:45" s="116" customFormat="1" ht="18.75" hidden="1" customHeight="1" x14ac:dyDescent="0.25">
      <c r="A148" s="10"/>
      <c r="B148" s="10"/>
      <c r="C148" s="10"/>
      <c r="D148" s="10"/>
      <c r="E148" s="73"/>
      <c r="F148" s="74"/>
      <c r="G148" s="74"/>
      <c r="H148" s="74"/>
      <c r="I148" s="74"/>
      <c r="J148" s="74"/>
      <c r="K148" s="74"/>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R148" s="10"/>
      <c r="AS148" s="10"/>
    </row>
    <row r="149" spans="1:45" s="116" customFormat="1" ht="18.75" hidden="1" customHeight="1" x14ac:dyDescent="0.25">
      <c r="A149" s="10"/>
      <c r="B149" s="10"/>
      <c r="C149" s="10"/>
      <c r="D149" s="10"/>
      <c r="E149" s="73"/>
      <c r="F149" s="74"/>
      <c r="G149" s="74"/>
      <c r="H149" s="74"/>
      <c r="I149" s="74"/>
      <c r="J149" s="74"/>
      <c r="K149" s="74"/>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R149" s="10"/>
      <c r="AS149" s="10"/>
    </row>
    <row r="150" spans="1:45" s="116" customFormat="1" ht="18.75" hidden="1" customHeight="1" x14ac:dyDescent="0.25">
      <c r="A150" s="10"/>
      <c r="B150" s="10"/>
      <c r="C150" s="10"/>
      <c r="D150" s="10"/>
      <c r="E150" s="73"/>
      <c r="F150" s="74"/>
      <c r="G150" s="74"/>
      <c r="H150" s="74"/>
      <c r="I150" s="74"/>
      <c r="J150" s="74"/>
      <c r="K150" s="74"/>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R150" s="10"/>
      <c r="AS150" s="10"/>
    </row>
    <row r="151" spans="1:45" s="116" customFormat="1" ht="18.75" hidden="1" customHeight="1" x14ac:dyDescent="0.25">
      <c r="A151" s="10"/>
      <c r="B151" s="10"/>
      <c r="C151" s="10"/>
      <c r="D151" s="10"/>
      <c r="E151" s="73"/>
      <c r="F151" s="74"/>
      <c r="G151" s="74"/>
      <c r="H151" s="74"/>
      <c r="I151" s="74"/>
      <c r="J151" s="74"/>
      <c r="K151" s="74"/>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R151" s="10"/>
      <c r="AS151" s="10"/>
    </row>
    <row r="152" spans="1:45" s="116" customFormat="1" ht="18.75" hidden="1" customHeight="1" x14ac:dyDescent="0.25">
      <c r="A152" s="10"/>
      <c r="B152" s="10"/>
      <c r="C152" s="10"/>
      <c r="D152" s="10"/>
      <c r="E152" s="73"/>
      <c r="F152" s="74"/>
      <c r="G152" s="74"/>
      <c r="H152" s="74"/>
      <c r="I152" s="74"/>
      <c r="J152" s="74"/>
      <c r="K152" s="74"/>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R152" s="10"/>
      <c r="AS152" s="10"/>
    </row>
    <row r="153" spans="1:45" s="116" customFormat="1" ht="18.75" hidden="1" customHeight="1" x14ac:dyDescent="0.25">
      <c r="A153" s="10"/>
      <c r="B153" s="10"/>
      <c r="C153" s="10"/>
      <c r="D153" s="10"/>
      <c r="E153" s="73"/>
      <c r="F153" s="74"/>
      <c r="G153" s="74"/>
      <c r="H153" s="74"/>
      <c r="I153" s="74"/>
      <c r="J153" s="74"/>
      <c r="K153" s="74"/>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R153" s="10"/>
      <c r="AS153" s="10"/>
    </row>
    <row r="154" spans="1:45" s="116" customFormat="1" ht="18.75" hidden="1" customHeight="1" x14ac:dyDescent="0.25">
      <c r="A154" s="10"/>
      <c r="B154" s="10"/>
      <c r="C154" s="10"/>
      <c r="D154" s="10"/>
      <c r="E154" s="73"/>
      <c r="F154" s="74"/>
      <c r="G154" s="74"/>
      <c r="H154" s="74"/>
      <c r="I154" s="74"/>
      <c r="J154" s="74"/>
      <c r="K154" s="74"/>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R154" s="10"/>
      <c r="AS154" s="10"/>
    </row>
    <row r="155" spans="1:45" s="116" customFormat="1" ht="18.75" hidden="1" customHeight="1" x14ac:dyDescent="0.25">
      <c r="A155" s="10"/>
      <c r="B155" s="10"/>
      <c r="C155" s="10"/>
      <c r="D155" s="10"/>
      <c r="E155" s="73"/>
      <c r="F155" s="74"/>
      <c r="G155" s="74"/>
      <c r="H155" s="74"/>
      <c r="I155" s="74"/>
      <c r="J155" s="74"/>
      <c r="K155" s="74"/>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R155" s="10"/>
      <c r="AS155" s="10"/>
    </row>
    <row r="156" spans="1:45" s="116" customFormat="1" ht="18.75" hidden="1" customHeight="1" x14ac:dyDescent="0.25">
      <c r="A156" s="10"/>
      <c r="B156" s="10"/>
      <c r="C156" s="10"/>
      <c r="D156" s="10"/>
      <c r="E156" s="73"/>
      <c r="F156" s="74"/>
      <c r="G156" s="74"/>
      <c r="H156" s="74"/>
      <c r="I156" s="74"/>
      <c r="J156" s="74"/>
      <c r="K156" s="74"/>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R156" s="10"/>
      <c r="AS156" s="10"/>
    </row>
    <row r="157" spans="1:45" s="116" customFormat="1" ht="18.75" hidden="1" customHeight="1" x14ac:dyDescent="0.25">
      <c r="A157" s="10"/>
      <c r="B157" s="10"/>
      <c r="C157" s="10"/>
      <c r="D157" s="10"/>
      <c r="E157" s="73"/>
      <c r="F157" s="74"/>
      <c r="G157" s="74"/>
      <c r="H157" s="74"/>
      <c r="I157" s="74"/>
      <c r="J157" s="74"/>
      <c r="K157" s="74"/>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R157" s="10"/>
      <c r="AS157" s="10"/>
    </row>
    <row r="158" spans="1:45" s="116" customFormat="1" ht="18.75" hidden="1" customHeight="1" x14ac:dyDescent="0.25">
      <c r="A158" s="10"/>
      <c r="B158" s="74"/>
      <c r="C158" s="74"/>
      <c r="D158" s="74"/>
      <c r="E158" s="74"/>
      <c r="F158" s="74"/>
      <c r="G158" s="74"/>
      <c r="H158" s="74"/>
      <c r="I158" s="74"/>
      <c r="J158" s="74"/>
      <c r="K158" s="74"/>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R158" s="10"/>
      <c r="AS158" s="10"/>
    </row>
    <row r="159" spans="1:45" s="116" customFormat="1" ht="18.75" hidden="1" customHeight="1" x14ac:dyDescent="0.25">
      <c r="A159" s="10"/>
      <c r="B159" s="74"/>
      <c r="C159" s="74"/>
      <c r="D159" s="74"/>
      <c r="E159" s="74"/>
      <c r="F159" s="74"/>
      <c r="G159" s="74"/>
      <c r="H159" s="74"/>
      <c r="I159" s="74"/>
      <c r="J159" s="74"/>
      <c r="K159" s="74"/>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R159" s="10"/>
      <c r="AS159" s="10"/>
    </row>
    <row r="160" spans="1:45" s="116" customFormat="1" ht="18.75" hidden="1" customHeight="1" x14ac:dyDescent="0.25">
      <c r="A160" s="10"/>
      <c r="B160" s="74"/>
      <c r="C160" s="74"/>
      <c r="D160" s="74"/>
      <c r="E160" s="74"/>
      <c r="F160" s="74"/>
      <c r="G160" s="74"/>
      <c r="H160" s="74"/>
      <c r="I160" s="74"/>
      <c r="J160" s="74"/>
      <c r="K160" s="74"/>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R160" s="10"/>
      <c r="AS160" s="10"/>
    </row>
    <row r="161" spans="1:45" s="116" customFormat="1" ht="18.75" hidden="1" customHeight="1" x14ac:dyDescent="0.25">
      <c r="A161" s="10"/>
      <c r="B161" s="74"/>
      <c r="C161" s="74"/>
      <c r="D161" s="74"/>
      <c r="E161" s="74"/>
      <c r="F161" s="74"/>
      <c r="G161" s="74"/>
      <c r="H161" s="74"/>
      <c r="I161" s="74"/>
      <c r="J161" s="74"/>
      <c r="K161" s="74"/>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R161" s="10"/>
      <c r="AS161" s="10"/>
    </row>
    <row r="162" spans="1:45" s="116" customFormat="1" ht="18.75" hidden="1" customHeight="1" x14ac:dyDescent="0.25">
      <c r="A162" s="10"/>
      <c r="B162" s="74"/>
      <c r="C162" s="74"/>
      <c r="D162" s="74"/>
      <c r="E162" s="74"/>
      <c r="F162" s="74"/>
      <c r="G162" s="74"/>
      <c r="H162" s="74"/>
      <c r="I162" s="74"/>
      <c r="J162" s="74"/>
      <c r="K162" s="74"/>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R162" s="10"/>
      <c r="AS162" s="10"/>
    </row>
    <row r="163" spans="1:45" s="116" customFormat="1" ht="18.75" hidden="1" customHeight="1" x14ac:dyDescent="0.25">
      <c r="A163" s="10"/>
      <c r="B163" s="74"/>
      <c r="C163" s="74"/>
      <c r="D163" s="74"/>
      <c r="E163" s="74"/>
      <c r="F163" s="74"/>
      <c r="G163" s="74"/>
      <c r="H163" s="74"/>
      <c r="I163" s="74"/>
      <c r="J163" s="74"/>
      <c r="K163" s="74"/>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R163" s="10"/>
      <c r="AS163" s="10"/>
    </row>
    <row r="164" spans="1:45" s="116" customFormat="1" ht="18.75" hidden="1" customHeight="1" x14ac:dyDescent="0.25">
      <c r="A164" s="10"/>
      <c r="B164" s="74"/>
      <c r="C164" s="74"/>
      <c r="D164" s="74"/>
      <c r="E164" s="74"/>
      <c r="F164" s="74"/>
      <c r="G164" s="74"/>
      <c r="H164" s="74"/>
      <c r="I164" s="74"/>
      <c r="J164" s="74"/>
      <c r="K164" s="74"/>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R164" s="10"/>
      <c r="AS164" s="10"/>
    </row>
    <row r="165" spans="1:45" s="116" customFormat="1" ht="18.75" hidden="1" customHeight="1" x14ac:dyDescent="0.25">
      <c r="A165" s="10"/>
      <c r="B165" s="74"/>
      <c r="C165" s="74"/>
      <c r="D165" s="74"/>
      <c r="E165" s="74"/>
      <c r="F165" s="74"/>
      <c r="G165" s="74"/>
      <c r="H165" s="74"/>
      <c r="I165" s="74"/>
      <c r="J165" s="74"/>
      <c r="K165" s="74"/>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R165" s="10"/>
      <c r="AS165" s="10"/>
    </row>
    <row r="166" spans="1:45" s="116" customFormat="1" ht="18.75" hidden="1" customHeight="1" x14ac:dyDescent="0.25">
      <c r="A166" s="10"/>
      <c r="B166" s="74"/>
      <c r="C166" s="74"/>
      <c r="D166" s="74"/>
      <c r="E166" s="74"/>
      <c r="F166" s="74"/>
      <c r="G166" s="74"/>
      <c r="H166" s="74"/>
      <c r="I166" s="74"/>
      <c r="J166" s="74"/>
      <c r="K166" s="74"/>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R166" s="10"/>
      <c r="AS166" s="10"/>
    </row>
    <row r="167" spans="1:45" s="116" customFormat="1" ht="18.75" hidden="1" customHeight="1" x14ac:dyDescent="0.25">
      <c r="A167" s="10"/>
      <c r="B167" s="74"/>
      <c r="C167" s="74"/>
      <c r="D167" s="74"/>
      <c r="E167" s="74"/>
      <c r="F167" s="74"/>
      <c r="G167" s="74"/>
      <c r="H167" s="74"/>
      <c r="I167" s="74"/>
      <c r="J167" s="74"/>
      <c r="K167" s="74"/>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R167" s="10"/>
      <c r="AS167" s="10"/>
    </row>
    <row r="168" spans="1:45" s="116" customFormat="1" ht="18.75" customHeight="1" x14ac:dyDescent="0.25">
      <c r="A168" s="10"/>
      <c r="B168" s="74"/>
      <c r="C168" s="74"/>
      <c r="D168" s="74"/>
      <c r="E168" s="74"/>
      <c r="F168" s="74"/>
      <c r="G168" s="74"/>
      <c r="H168" s="74"/>
      <c r="I168" s="74"/>
      <c r="J168" s="74"/>
      <c r="K168" s="74"/>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R168" s="10"/>
      <c r="AS168" s="10"/>
    </row>
    <row r="169" spans="1:45" s="116" customFormat="1" ht="18.75" customHeight="1" x14ac:dyDescent="0.25">
      <c r="A169" s="10"/>
      <c r="B169" s="36"/>
      <c r="C169" s="36"/>
      <c r="D169" s="36"/>
      <c r="E169" s="36"/>
      <c r="F169" s="36"/>
      <c r="G169" s="36"/>
      <c r="H169" s="36"/>
      <c r="I169" s="36"/>
      <c r="J169" s="36"/>
      <c r="K169" s="36"/>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R169" s="10"/>
      <c r="AS169" s="10"/>
    </row>
    <row r="170" spans="1:45" s="116" customFormat="1" ht="18.75" customHeight="1" x14ac:dyDescent="0.25">
      <c r="A170" s="10"/>
      <c r="B170" s="36"/>
      <c r="C170" s="36"/>
      <c r="D170" s="36"/>
      <c r="E170" s="36"/>
      <c r="F170" s="36"/>
      <c r="G170" s="36"/>
      <c r="H170" s="36"/>
      <c r="I170" s="36"/>
      <c r="J170" s="36"/>
      <c r="K170" s="36"/>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R170" s="10"/>
      <c r="AS170" s="10"/>
    </row>
    <row r="171" spans="1:45" s="116" customFormat="1" ht="18.75" customHeight="1" x14ac:dyDescent="0.25">
      <c r="A171" s="10"/>
      <c r="B171" s="36"/>
      <c r="C171" s="36"/>
      <c r="D171" s="36"/>
      <c r="E171" s="36"/>
      <c r="F171" s="36"/>
      <c r="G171" s="36"/>
      <c r="H171" s="36"/>
      <c r="I171" s="36"/>
      <c r="J171" s="36"/>
      <c r="K171" s="36"/>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R171" s="10"/>
      <c r="AS171" s="10"/>
    </row>
    <row r="172" spans="1:45" s="116" customFormat="1" ht="18.75" customHeight="1" x14ac:dyDescent="0.25">
      <c r="A172" s="10"/>
      <c r="B172" s="36"/>
      <c r="C172" s="36"/>
      <c r="D172" s="36"/>
      <c r="E172" s="36"/>
      <c r="F172" s="36"/>
      <c r="G172" s="36"/>
      <c r="H172" s="36"/>
      <c r="I172" s="36"/>
      <c r="J172" s="36"/>
      <c r="K172" s="36"/>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R172" s="10"/>
      <c r="AS172" s="10"/>
    </row>
    <row r="173" spans="1:45" s="116" customFormat="1" ht="18.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R173" s="10"/>
      <c r="AS173" s="10"/>
    </row>
    <row r="174" spans="1:45" s="116" customFormat="1" ht="18.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R174" s="10"/>
      <c r="AS174" s="10"/>
    </row>
    <row r="175" spans="1:45" s="116" customFormat="1" ht="18.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R175" s="10"/>
      <c r="AS175" s="10"/>
    </row>
    <row r="176" spans="1:45" s="116" customFormat="1" ht="18.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R176" s="10"/>
      <c r="AS176" s="10"/>
    </row>
    <row r="177" spans="1:45" s="116" customFormat="1" ht="18.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R177" s="10"/>
      <c r="AS177" s="10"/>
    </row>
  </sheetData>
  <autoFilter ref="A3:CQ177"/>
  <dataConsolidate/>
  <mergeCells count="104">
    <mergeCell ref="AM26:AN26"/>
    <mergeCell ref="AO26:AP26"/>
    <mergeCell ref="A3:O3"/>
    <mergeCell ref="O52:O54"/>
    <mergeCell ref="S10:AP10"/>
    <mergeCell ref="S25:AP25"/>
    <mergeCell ref="S31:AP31"/>
    <mergeCell ref="AC26:AD26"/>
    <mergeCell ref="AE26:AF26"/>
    <mergeCell ref="AG26:AH26"/>
    <mergeCell ref="AI26:AJ26"/>
    <mergeCell ref="AK26:AL26"/>
    <mergeCell ref="S26:T26"/>
    <mergeCell ref="U26:V26"/>
    <mergeCell ref="W26:X26"/>
    <mergeCell ref="Y26:Z26"/>
    <mergeCell ref="AA26:AB26"/>
    <mergeCell ref="A27:C27"/>
    <mergeCell ref="D27:O27"/>
    <mergeCell ref="A21:J21"/>
    <mergeCell ref="A22:J22"/>
    <mergeCell ref="A24:C24"/>
    <mergeCell ref="D24:I24"/>
    <mergeCell ref="J24:L24"/>
    <mergeCell ref="A1:B2"/>
    <mergeCell ref="C1:R1"/>
    <mergeCell ref="C2:I2"/>
    <mergeCell ref="A4:B4"/>
    <mergeCell ref="A5:B5"/>
    <mergeCell ref="C5:H5"/>
    <mergeCell ref="AA11:AB11"/>
    <mergeCell ref="AC11:AD11"/>
    <mergeCell ref="A9:C9"/>
    <mergeCell ref="D9:I9"/>
    <mergeCell ref="J9:L9"/>
    <mergeCell ref="M9:O9"/>
    <mergeCell ref="A10:C11"/>
    <mergeCell ref="D10:I11"/>
    <mergeCell ref="J10:L11"/>
    <mergeCell ref="M10:N10"/>
    <mergeCell ref="M11:N11"/>
    <mergeCell ref="AR11:AS13"/>
    <mergeCell ref="A12:C12"/>
    <mergeCell ref="D12:O12"/>
    <mergeCell ref="A16:J16"/>
    <mergeCell ref="A17:C17"/>
    <mergeCell ref="D17:O17"/>
    <mergeCell ref="AE11:AF11"/>
    <mergeCell ref="AG11:AH11"/>
    <mergeCell ref="AI11:AJ11"/>
    <mergeCell ref="AK11:AL11"/>
    <mergeCell ref="AM11:AN11"/>
    <mergeCell ref="AO11:AP11"/>
    <mergeCell ref="S11:T11"/>
    <mergeCell ref="U11:V11"/>
    <mergeCell ref="W11:X11"/>
    <mergeCell ref="Y11:Z11"/>
    <mergeCell ref="A25:C26"/>
    <mergeCell ref="D25:I26"/>
    <mergeCell ref="J25:L26"/>
    <mergeCell ref="M25:N25"/>
    <mergeCell ref="M26:N26"/>
    <mergeCell ref="A51:B51"/>
    <mergeCell ref="E51:G51"/>
    <mergeCell ref="A31:J31"/>
    <mergeCell ref="A32:C32"/>
    <mergeCell ref="D32:O32"/>
    <mergeCell ref="A36:J36"/>
    <mergeCell ref="A37:J37"/>
    <mergeCell ref="A39:I39"/>
    <mergeCell ref="M39:P39"/>
    <mergeCell ref="E53:G53"/>
    <mergeCell ref="H53:I53"/>
    <mergeCell ref="E54:G54"/>
    <mergeCell ref="H54:I54"/>
    <mergeCell ref="E52:G52"/>
    <mergeCell ref="H52:I52"/>
    <mergeCell ref="K52:L54"/>
    <mergeCell ref="M52:N54"/>
    <mergeCell ref="M24:O24"/>
    <mergeCell ref="B81:C81"/>
    <mergeCell ref="B82:C82"/>
    <mergeCell ref="B88:C88"/>
    <mergeCell ref="B89:C89"/>
    <mergeCell ref="A52:B54"/>
    <mergeCell ref="C52:C54"/>
    <mergeCell ref="D52:D54"/>
    <mergeCell ref="C4:M4"/>
    <mergeCell ref="B58:C58"/>
    <mergeCell ref="B59:C59"/>
    <mergeCell ref="B75:C75"/>
    <mergeCell ref="B76:C76"/>
    <mergeCell ref="H51:I51"/>
    <mergeCell ref="K51:L51"/>
    <mergeCell ref="M51:N51"/>
    <mergeCell ref="A46:J46"/>
    <mergeCell ref="M46:N46"/>
    <mergeCell ref="A48:I48"/>
    <mergeCell ref="M48:Q48"/>
    <mergeCell ref="A50:D50"/>
    <mergeCell ref="E50:J50"/>
    <mergeCell ref="K50:O50"/>
    <mergeCell ref="P50:P51"/>
    <mergeCell ref="P52:P54"/>
  </mergeCells>
  <conditionalFormatting sqref="C5:H5 C4">
    <cfRule type="cellIs" dxfId="16" priority="28" operator="greaterThan">
      <formula>1</formula>
    </cfRule>
  </conditionalFormatting>
  <conditionalFormatting sqref="J2">
    <cfRule type="cellIs" dxfId="15" priority="27" operator="greaterThan">
      <formula>0</formula>
    </cfRule>
  </conditionalFormatting>
  <conditionalFormatting sqref="C4:M4">
    <cfRule type="cellIs" dxfId="14" priority="26" operator="greaterThan">
      <formula>0</formula>
    </cfRule>
  </conditionalFormatting>
  <conditionalFormatting sqref="D9:I9">
    <cfRule type="cellIs" dxfId="13" priority="25" operator="greaterThan">
      <formula>0</formula>
    </cfRule>
  </conditionalFormatting>
  <conditionalFormatting sqref="D10:I11">
    <cfRule type="cellIs" dxfId="12" priority="24" operator="greaterThan">
      <formula>1</formula>
    </cfRule>
  </conditionalFormatting>
  <conditionalFormatting sqref="M9:O9">
    <cfRule type="cellIs" dxfId="11" priority="23" operator="greaterThan">
      <formula>1</formula>
    </cfRule>
  </conditionalFormatting>
  <conditionalFormatting sqref="D12:O12">
    <cfRule type="cellIs" dxfId="10" priority="22" operator="greaterThan">
      <formula>1</formula>
    </cfRule>
  </conditionalFormatting>
  <conditionalFormatting sqref="D24:I24">
    <cfRule type="cellIs" dxfId="9" priority="21" operator="greaterThan">
      <formula>0</formula>
    </cfRule>
  </conditionalFormatting>
  <conditionalFormatting sqref="D25:I26">
    <cfRule type="cellIs" dxfId="8" priority="20" operator="greaterThan">
      <formula>1</formula>
    </cfRule>
  </conditionalFormatting>
  <conditionalFormatting sqref="M24:O24">
    <cfRule type="cellIs" dxfId="7" priority="19" operator="greaterThan">
      <formula>1</formula>
    </cfRule>
  </conditionalFormatting>
  <conditionalFormatting sqref="D27:O27">
    <cfRule type="cellIs" dxfId="6" priority="18" operator="greaterThan">
      <formula>1</formula>
    </cfRule>
  </conditionalFormatting>
  <conditionalFormatting sqref="A52:C54">
    <cfRule type="cellIs" dxfId="5" priority="17" operator="greaterThan">
      <formula>1</formula>
    </cfRule>
  </conditionalFormatting>
  <conditionalFormatting sqref="H52:H54">
    <cfRule type="cellIs" dxfId="4" priority="9" operator="greaterThan">
      <formula>1</formula>
    </cfRule>
  </conditionalFormatting>
  <conditionalFormatting sqref="E52:E54">
    <cfRule type="cellIs" dxfId="3" priority="15" operator="greaterThan">
      <formula>1</formula>
    </cfRule>
  </conditionalFormatting>
  <conditionalFormatting sqref="I56:I58">
    <cfRule type="cellIs" dxfId="2" priority="10" operator="greaterThan">
      <formula>1</formula>
    </cfRule>
  </conditionalFormatting>
  <conditionalFormatting sqref="K52:M52 K53:L54">
    <cfRule type="cellIs" dxfId="1" priority="4" operator="greaterThan">
      <formula>1</formula>
    </cfRule>
  </conditionalFormatting>
  <conditionalFormatting sqref="Q7">
    <cfRule type="cellIs" dxfId="0" priority="1" operator="greaterThan">
      <formula>0</formula>
    </cfRule>
  </conditionalFormatting>
  <dataValidations xWindow="1100" yWindow="362" count="83">
    <dataValidation type="list" allowBlank="1" showInputMessage="1" showErrorMessage="1" errorTitle="Estado solicitud vigencias" error="Despliegue la flecha y seleccione el estado en que se encuentra la solicitud de vigencia futura." sqref="JJ20 WVV15 WLZ15 WCD15 VSH15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TF20 WVV20 WLZ20 WCD20 VSH20 VIL20 UYP20 UOT20 UEX20 TVB20 TLF20 TBJ20 SRN20 SHR20 RXV20 RNZ20 RED20 QUH20 QKL20 QAP20 PQT20 PGX20 OXB20 ONF20 ODJ20 NTN20 NJR20 MZV20 MPZ20 MGD20 LWH20 LML20 LCP20 KST20 KIX20 JZB20 JPF20 JFJ20 IVN20 ILR20 IBV20 HRZ20 HID20 GYH20 GOL20 GEP20 FUT20 FKX20 FBB20 ERF20 EHJ20 DXN20 DNR20 DDV20 CTZ20 CKD20 CAH20 BQL20 BGP20 AWT20 AMX20 ADB20">
      <formula1>INDIRECT(JI15)</formula1>
    </dataValidation>
    <dataValidation type="list" allowBlank="1" showInputMessage="1" showErrorMessage="1" errorTitle="Proyecto de Inversión" error="Despliegue la flecha y seleccione el nombre del Proyecto de Inversión " promptTitle="Nombre Proyecto" prompt="Despliega la flecha y seleccione el nombre del proyecto de inversión " sqref="IY4:JE4 SU4:TA4 ACQ4:ACW4 AMM4:AMS4 AWI4:AWO4 BGE4:BGK4 BQA4:BQG4 BZW4:CAC4 CJS4:CJY4 CTO4:CTU4 DDK4:DDQ4 DNG4:DNM4 DXC4:DXI4 EGY4:EHE4 EQU4:ERA4 FAQ4:FAW4 FKM4:FKS4 FUI4:FUO4 GEE4:GEK4 GOA4:GOG4 GXW4:GYC4 HHS4:HHY4 HRO4:HRU4 IBK4:IBQ4 ILG4:ILM4 IVC4:IVI4 JEY4:JFE4 JOU4:JPA4 JYQ4:JYW4 KIM4:KIS4 KSI4:KSO4 LCE4:LCK4 LMA4:LMG4 LVW4:LWC4 MFS4:MFY4 MPO4:MPU4 MZK4:MZQ4 NJG4:NJM4 NTC4:NTI4 OCY4:ODE4 OMU4:ONA4 OWQ4:OWW4 PGM4:PGS4 PQI4:PQO4 QAE4:QAK4 QKA4:QKG4 QTW4:QUC4 RDS4:RDY4 RNO4:RNU4 RXK4:RXQ4 SHG4:SHM4 SRC4:SRI4 TAY4:TBE4 TKU4:TLA4 TUQ4:TUW4 UEM4:UES4 UOI4:UOO4 UYE4:UYK4 VIA4:VIG4 VRW4:VSC4 WBS4:WBY4 WLO4:WLU4 WVK4:WVQ4 C4">
      <formula1>proyectos</formula1>
    </dataValidation>
    <dataValidation type="list" allowBlank="1" showInputMessage="1" showErrorMessage="1" errorTitle="Vigencia" error="Despliegue la flecha y seleccione el año de la vigencia del Plan Anual de Adquisiciones." promptTitle="Vigencia" prompt="Despliegue la flecha y seleccione el año de la vigencia del Plan Anual de Adquisiciones."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formula1>"2017,2018,2019,2020,2021,2022"</formula1>
    </dataValidation>
    <dataValidation type="whole" allowBlank="1" showInputMessage="1" showErrorMessage="1" errorTitle="Código Presupuestal" error="Esta celda se diligencia automáticamente al seleccionar el proyecto de inversión." promptTitle="Código Presupuestal" prompt="Esta celda se diligencia automáticamente al seleccionar el proyecto de inversión." sqref="IY5:JD5 SU5:SZ5 ACQ5:ACV5 AMM5:AMR5 AWI5:AWN5 BGE5:BGJ5 BQA5:BQF5 BZW5:CAB5 CJS5:CJX5 CTO5:CTT5 DDK5:DDP5 DNG5:DNL5 DXC5:DXH5 EGY5:EHD5 EQU5:EQZ5 FAQ5:FAV5 FKM5:FKR5 FUI5:FUN5 GEE5:GEJ5 GOA5:GOF5 GXW5:GYB5 HHS5:HHX5 HRO5:HRT5 IBK5:IBP5 ILG5:ILL5 IVC5:IVH5 JEY5:JFD5 JOU5:JOZ5 JYQ5:JYV5 KIM5:KIR5 KSI5:KSN5 LCE5:LCJ5 LMA5:LMF5 LVW5:LWB5 MFS5:MFX5 MPO5:MPT5 MZK5:MZP5 NJG5:NJL5 NTC5:NTH5 OCY5:ODD5 OMU5:OMZ5 OWQ5:OWV5 PGM5:PGR5 PQI5:PQN5 QAE5:QAJ5 QKA5:QKF5 QTW5:QUB5 RDS5:RDX5 RNO5:RNT5 RXK5:RXP5 SHG5:SHL5 SRC5:SRH5 TAY5:TBD5 TKU5:TKZ5 TUQ5:TUV5 UEM5:UER5 UOI5:UON5 UYE5:UYJ5 VIA5:VIF5 VRW5:VSB5 WBS5:WBX5 WLO5:WLT5 WVK5:WVP5">
      <formula1>1</formula1>
      <formula2>10</formula2>
    </dataValidation>
    <dataValidation allowBlank="1" showInputMessage="1" showErrorMessage="1" promptTitle="Descripción" prompt="Describa de manera clara y detallada  lo que será el objeto contractual." sqref="WVJ43:WVK43 IX13:IY14 ST13:SU14 ACP13:ACQ14 AML13:AMM14 AWH13:AWI14 BGD13:BGE14 BPZ13:BQA14 BZV13:BZW14 CJR13:CJS14 CTN13:CTO14 DDJ13:DDK14 DNF13:DNG14 DXB13:DXC14 EGX13:EGY14 EQT13:EQU14 FAP13:FAQ14 FKL13:FKM14 FUH13:FUI14 GED13:GEE14 GNZ13:GOA14 GXV13:GXW14 HHR13:HHS14 HRN13:HRO14 IBJ13:IBK14 ILF13:ILG14 IVB13:IVC14 JEX13:JEY14 JOT13:JOU14 JYP13:JYQ14 KIL13:KIM14 KSH13:KSI14 LCD13:LCE14 LLZ13:LMA14 LVV13:LVW14 MFR13:MFS14 MPN13:MPO14 MZJ13:MZK14 NJF13:NJG14 NTB13:NTC14 OCX13:OCY14 OMT13:OMU14 OWP13:OWQ14 PGL13:PGM14 PQH13:PQI14 QAD13:QAE14 QJZ13:QKA14 QTV13:QTW14 RDR13:RDS14 RNN13:RNO14 RXJ13:RXK14 SHF13:SHG14 SRB13:SRC14 TAX13:TAY14 TKT13:TKU14 TUP13:TUQ14 UEL13:UEM14 UOH13:UOI14 UYD13:UYE14 VHZ13:VIA14 VRV13:VRW14 WBR13:WBS14 WLN13:WLO14 WVJ13:WVK14 C28 IX33:IY33 ST33:SU33 ACP33:ACQ33 AML33:AMM33 AWH33:AWI33 BGD33:BGE33 BPZ33:BQA33 BZV33:BZW33 CJR33:CJS33 CTN33:CTO33 DDJ33:DDK33 DNF33:DNG33 DXB33:DXC33 EGX33:EGY33 EQT33:EQU33 FAP33:FAQ33 FKL33:FKM33 FUH33:FUI33 GED33:GEE33 GNZ33:GOA33 GXV33:GXW33 HHR33:HHS33 HRN33:HRO33 IBJ33:IBK33 ILF33:ILG33 IVB33:IVC33 JEX33:JEY33 JOT33:JOU33 JYP33:JYQ33 KIL33:KIM33 KSH33:KSI33 LCD33:LCE33 LLZ33:LMA33 LVV33:LVW33 MFR33:MFS33 MPN33:MPO33 MZJ33:MZK33 NJF33:NJG33 NTB33:NTC33 OCX33:OCY33 OMT33:OMU33 OWP33:OWQ33 PGL33:PGM33 PQH33:PQI33 QAD33:QAE33 QJZ33:QKA33 QTV33:QTW33 RDR33:RDS33 RNN33:RNO33 RXJ33:RXK33 SHF33:SHG33 SRB33:SRC33 TAX33:TAY33 TKT33:TKU33 TUP33:TUQ33 UEL33:UEM33 UOH33:UOI33 UYD33:UYE33 VHZ33:VIA33 VRV33:VRW33 WBR33:WBS33 WLN33:WLO33 WVJ33:WVK33 C13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C1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C43 IX43:IY43 ST43:SU43 ACP43:ACQ43 AML43:AMM43 AWH43:AWI43 BGD43:BGE43 BPZ43:BQA43 BZV43:BZW43 CJR43:CJS43 CTN43:CTO43 DDJ43:DDK43 DNF43:DNG43 DXB43:DXC43 EGX43:EGY43 EQT43:EQU43 FAP43:FAQ43 FKL43:FKM43 FUH43:FUI43 GED43:GEE43 GNZ43:GOA43 GXV43:GXW43 HHR43:HHS43 HRN43:HRO43 IBJ43:IBK43 ILF43:ILG43 IVB43:IVC43 JEX43:JEY43 JOT43:JOU43 JYP43:JYQ43 KIL43:KIM43 KSH43:KSI43 LCD43:LCE43 LLZ43:LMA43 LVV43:LVW43 MFR43:MFS43 MPN43:MPO43 MZJ43:MZK43 NJF43:NJG43 NTB43:NTC43 OCX43:OCY43 OMT43:OMU43 OWP43:OWQ43 PGL43:PGM43 PQH43:PQI43 QAD43:QAE43 QJZ43:QKA43 QTV43:QTW43 RDR43:RDS43 RNN43:RNO43 RXJ43:RXK43 SHF43:SHG43 SRB43:SRC43 TAX43:TAY43 TKT43:TKU43 TUP43:TUQ43 UEL43:UEM43 UOH43:UOI43 UYD43:UYE43 VHZ43:VIA43 VRV43:VRW43 WBR43:WBS43 WLN43:WLO43 C33"/>
    <dataValidation allowBlank="1" showInputMessage="1" showErrorMessage="1" promptTitle="Cantidad" prompt="Registre en formato número la cantidad a contratar de acuerdo a la columna anterior._x000a__x000a_Si son contratos de Prestación de Servicios se deben registrar uno a uno con su respectivo objeto contractual. " sqref="WLP43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28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13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1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WVL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D33"/>
    <dataValidation allowBlank="1" showInputMessage="1" showErrorMessage="1" promptTitle="Mes Estimado de inicio - proceso" prompt="Despliegue el listado y seleccione el mes en el que se espera iniciar el proceso contractual."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WLQ43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WVM4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E13"/>
    <dataValidation allowBlank="1" showInputMessage="1" showErrorMessage="1" errorTitle="Mes de registro" error="Despliegue el listado y seleccione el mes en el que se espera realizar el registro del contrato" promptTitle="Mes de registro contrato" prompt="Despliegue el listado y seleccione el mes en el que se espera realizar el registro del contrato" sqref="WLS43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WVO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G13"/>
    <dataValidation allowBlank="1" showInputMessage="1" showErrorMessage="1" promptTitle="Duración estimada del contrato" prompt="Número de meses_x000a_Cuando se trate de una fracción de mes, por favor indique la equivalencia en meses. Por ejemplo 2 meses 20 días =_x000a__x000a_60 días (2 meses) + 20 días = 80 días_x000a_80 días / 30 días =2,7 meses" sqref="WLT43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28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WVP43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1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3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dataValidation allowBlank="1" showInputMessage="1" showErrorMessage="1" promptTitle="Modalidad_de_selección " prompt="Despliegue la flecha y seleccione la Modalidad de selección de acuerdo con la contratación a realizar." sqref="WLU43 JE13:JE14 TA13:TA14 ACW13:ACW14 AMS13:AMS14 AWO13:AWO14 BGK13:BGK14 BQG13:BQG14 CAC13:CAC14 CJY13:CJY14 CTU13:CTU14 DDQ13:DDQ14 DNM13:DNM14 DXI13:DXI14 EHE13:EHE14 ERA13:ERA14 FAW13:FAW14 FKS13:FKS14 FUO13:FUO14 GEK13:GEK14 GOG13:GOG14 GYC13:GYC14 HHY13:HHY14 HRU13:HRU14 IBQ13:IBQ14 ILM13:ILM14 IVI13:IVI14 JFE13:JFE14 JPA13:JPA14 JYW13:JYW14 KIS13:KIS14 KSO13:KSO14 LCK13:LCK14 LMG13:LMG14 LWC13:LWC14 MFY13:MFY14 MPU13:MPU14 MZQ13:MZQ14 NJM13:NJM14 NTI13:NTI14 ODE13:ODE14 ONA13:ONA14 OWW13:OWW14 PGS13:PGS14 PQO13:PQO14 QAK13:QAK14 QKG13:QKG14 QUC13:QUC14 RDY13:RDY14 RNU13:RNU14 RXQ13:RXQ14 SHM13:SHM14 SRI13:SRI14 TBE13:TBE14 TLA13:TLA14 TUW13:TUW14 UES13:UES14 UOO13:UOO14 UYK13:UYK14 VIG13:VIG14 VSC13:VSC14 WBY13:WBY14 WLU13:WLU14 WVQ13:WVQ14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WVQ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I13"/>
    <dataValidation allowBlank="1" showInputMessage="1" showErrorMessage="1" promptTitle="Producto incluido en PA" prompt="Indique con una X en la opción correspondiente, si el producto está incluido en el Plan de Acción." sqref="WVR10:WVT11 JF10:JH11 TB10:TD11 ACX10:ACZ11 AMT10:AMV11 AWP10:AWR11 BGL10:BGN11 BQH10:BQJ11 CAD10:CAF11 CJZ10:CKB11 CTV10:CTX11 DDR10:DDT11 DNN10:DNP11 DXJ10:DXL11 EHF10:EHH11 ERB10:ERD11 FAX10:FAZ11 FKT10:FKV11 FUP10:FUR11 GEL10:GEN11 GOH10:GOJ11 GYD10:GYF11 HHZ10:HIB11 HRV10:HRX11 IBR10:IBT11 ILN10:ILP11 IVJ10:IVL11 JFF10:JFH11 JPB10:JPD11 JYX10:JYZ11 KIT10:KIV11 KSP10:KSR11 LCL10:LCN11 LMH10:LMJ11 LWD10:LWF11 MFZ10:MGB11 MPV10:MPX11 MZR10:MZT11 NJN10:NJP11 NTJ10:NTL11 ODF10:ODH11 ONB10:OND11 OWX10:OWZ11 PGT10:PGV11 PQP10:PQR11 QAL10:QAN11 QKH10:QKJ11 QUD10:QUF11 RDZ10:REB11 RNV10:RNX11 RXR10:RXT11 SHN10:SHP11 SRJ10:SRL11 TBF10:TBH11 TLB10:TLD11 TUX10:TUZ11 UET10:UEV11 UOP10:UOR11 UYL10:UYN11 VIH10:VIJ11 VSD10:VSF11 WBZ10:WCB11 WLV10:WLX11 WVR25:WVT26 JF25:JH26 TB25:TD26 ACX25:ACZ26 AMT25:AMV26 AWP25:AWR26 BGL25:BGN26 BQH25:BQJ26 CAD25:CAF26 CJZ25:CKB26 CTV25:CTX26 DDR25:DDT26 DNN25:DNP26 DXJ25:DXL26 EHF25:EHH26 ERB25:ERD26 FAX25:FAZ26 FKT25:FKV26 FUP25:FUR26 GEL25:GEN26 GOH25:GOJ26 GYD25:GYF26 HHZ25:HIB26 HRV25:HRX26 IBR25:IBT26 ILN25:ILP26 IVJ25:IVL26 JFF25:JFH26 JPB25:JPD26 JYX25:JYZ26 KIT25:KIV26 KSP25:KSR26 LCL25:LCN26 LMH25:LMJ26 LWD25:LWF26 MFZ25:MGB26 MPV25:MPX26 MZR25:MZT26 NJN25:NJP26 NTJ25:NTL26 ODF25:ODH26 ONB25:OND26 OWX25:OWZ26 PGT25:PGV26 PQP25:PQR26 QAL25:QAN26 QKH25:QKJ26 QUD25:QUF26 RDZ25:REB26 RNV25:RNX26 RXR25:RXT26 SHN25:SHP26 SRJ25:SRL26 TBF25:TBH26 TLB25:TLD26 TUX25:TUZ26 UET25:UEV26 UOP25:UOR26 UYL25:UYN26 VIH25:VIJ26 VSD25:VSF26 WBZ25:WCB26 WLV25:WLX26"/>
    <dataValidation type="list" allowBlank="1" showInputMessage="1" showErrorMessage="1" sqref="VSD34:VSD3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WBZ34:WBZ35 WLV34:WLV35 JF29:JF30 TB29:TB30 ACX29:ACX30 AMT29:AMT30 AWP29:AWP30 BGL29:BGL30 BQH29:BQH30 CAD29:CAD30 CJZ29:CJZ30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WVR34:WVR35 JF34:JF35 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44:VSD45 WBZ44:WBZ45 WLV44:WLV45 WVR44:WVR45 JF44:JF45 TB44:TB45 ACX44:ACX45 AMT44:AMT45 AWP44:AWP45 BGL44:BGL45 BQH44:BQH45 CAD44:CAD45 CJZ44:CJZ45 CTV44:CTV45 DDR44:DDR45 DNN44:DNN45 DXJ44:DXJ45 EHF44:EHF45 ERB44:ERB45 FAX44:FAX45 FKT44:FKT45 FUP44:FUP45 GEL44:GEL45 GOH44:GOH45 GYD44:GYD45 HHZ44:HHZ45 HRV44:HRV45 IBR44:IBR45 ILN44:ILN45 IVJ44:IVJ45 JFF44:JFF45 JPB44:JPB45 JYX44:JYX45 KIT44:KIT45 KSP44:KSP45 LCL44:LCL45 LMH44:LMH45 LWD44:LWD45 MFZ44:MFZ45 MPV44:MPV45 MZR44:MZR45 NJN44:NJN45 NTJ44:NTJ45 ODF44:ODF45 ONB44:ONB45 OWX44:OWX45 PGT44:PGT45 PQP44:PQP45 QAL44:QAL45 QKH44:QKH45 QUD44:QUD45 RDZ44:RDZ45 RNV44:RNV45 RXR44:RXR45 SHN44:SHN45 SRJ44:SRJ45 TBF44:TBF45 TLB44:TLB45 TUX44:TUX45 UET44:UET45 UOP44:UOP45 UYL44:UYL45 VIH44:VIH45">
      <formula1>Fuente_de_los_recursos</formula1>
    </dataValidation>
    <dataValidation type="list" allowBlank="1" showInputMessage="1" showErrorMessage="1" sqref="WLU34:WLU3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WVQ34:WVQ35 WBY34:WBY35 JE29:JE30 TA29:TA30 ACW29:ACW30 AMS29:AMS30 AWO29:AWO30 BGK29:BGK30 BQG29:BQG30 CAC29:CAC30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VSC34:VSC35 JE34:JE35 TA34:TA35 ACW34:ACW35 AMS34:AMS35 AWO34:AWO35 BGK34:BGK35 BQG34:BQG35 CAC34:CAC35 CJY34:CJY35 CTU34:CTU35 DDQ34:DDQ35 DNM34:DNM35 DXI34:DXI35 EHE34:EHE35 ERA34:ERA35 FAW34:FAW35 FKS34:FKS35 FUO34:FUO35 GEK34:GEK35 GOG34:GOG35 GYC34:GYC35 HHY34:HHY35 HRU34:HRU35 IBQ34:IBQ35 ILM34:ILM35 IVI34:IVI35 JFE34:JFE35 JPA34:JPA35 JYW34:JYW35 KIS34:KIS35 KSO34:KSO35 LCK34:LCK35 LMG34:LMG35 LWC34:LWC35 MFY34:MFY35 MPU34:MPU35 MZQ34:MZQ35 NJM34:NJM35 NTI34:NTI35 ODE34:ODE35 ONA34:ONA35 OWW34:OWW35 PGS34:PGS35 PQO34:PQO35 QAK34:QAK35 QKG34:QKG35 QUC34:QUC35 RDY34:RDY35 RNU34:RNU35 RXQ34:RXQ35 SHM34:SHM35 SRI34:SRI35 TBE34:TBE35 TLA34:TLA35 TUW34:TUW35 UES34:UES35 UOO34:UOO35 UYK34:UYK35 VIG34:VIG35 WLU44:WLU45 WVQ44:WVQ45 WBY44:WBY45 VSC44:VSC45 JE44:JE45 TA44:TA45 ACW44:ACW45 AMS44:AMS45 AWO44:AWO45 BGK44:BGK45 BQG44:BQG45 CAC44:CAC45 CJY44:CJY45 CTU44:CTU45 DDQ44:DDQ45 DNM44:DNM45 DXI44:DXI45 EHE44:EHE45 ERA44:ERA45 FAW44:FAW45 FKS44:FKS45 FUO44:FUO45 GEK44:GEK45 GOG44:GOG45 GYC44:GYC45 HHY44:HHY45 HRU44:HRU45 IBQ44:IBQ45 ILM44:ILM45 IVI44:IVI45 JFE44:JFE45 JPA44:JPA45 JYW44:JYW45 KIS44:KIS45 KSO44:KSO45 LCK44:LCK45 LMG44:LMG45 LWC44:LWC45 MFY44:MFY45 MPU44:MPU45 MZQ44:MZQ45 NJM44:NJM45 NTI44:NTI45 ODE44:ODE45 ONA44:ONA45 OWW44:OWW45 PGS44:PGS45 PQO44:PQO45 QAK44:QAK45 QKG44:QKG45 QUC44:QUC45 RDY44:RDY45 RNU44:RNU45 RXQ44:RXQ45 SHM44:SHM45 SRI44:SRI45 TBE44:TBE45 TLA44:TLA45 TUW44:TUW45 UES44:UES45 UOO44:UOO45 UYK44:UYK45 VIG44:VIG45">
      <formula1>Modalidad_de_selección</formula1>
    </dataValidation>
    <dataValidation allowBlank="1" showInputMessage="1" showErrorMessage="1" promptTitle="Valor estimado en la vigencia" prompt="Registre el valor del contrato durante la vigencia en curso" sqref="WVT43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dataValidation type="list" allowBlank="1" showInputMessage="1" showErrorMessage="1" sqref="WLY34:WLY3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WVU19:WVU20 WVU34:WVU35 WCC34:WCC35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VSG34:VSG35 JI34:JI35 TE34:TE35 ADA34:ADA35 AMW34:AMW35 AWS34:AWS35 BGO34:BGO35 BQK34:BQK35 CAG34:CAG35 CKC34:CKC35 CTY34:CTY35 DDU34:DDU35 DNQ34:DNQ35 DXM34:DXM35 EHI34:EHI35 ERE34:ERE35 FBA34:FBA35 FKW34:FKW35 FUS34:FUS35 GEO34:GEO35 GOK34:GOK35 GYG34:GYG35 HIC34:HIC35 HRY34:HRY35 IBU34:IBU35 ILQ34:ILQ35 IVM34:IVM35 JFI34:JFI35 JPE34:JPE35 JZA34:JZA35 KIW34:KIW35 KSS34:KSS35 LCO34:LCO35 LMK34:LMK35 LWG34:LWG35 MGC34:MGC35 MPY34:MPY35 MZU34:MZU35 NJQ34:NJQ35 NTM34:NTM35 ODI34:ODI35 ONE34:ONE35 OXA34:OXA35 PGW34:PGW35 PQS34:PQS35 QAO34:QAO35 QKK34:QKK35 QUG34:QUG35 REC34:REC35 RNY34:RNY35 RXU34:RXU35 SHQ34:SHQ35 SRM34:SRM35 TBI34:TBI35 TLE34:TLE35 TVA34:TVA35 UEW34:UEW35 UOS34:UOS35 UYO34:UYO35 VIK34:VIK35 WLY44:WLY45 WVU44:WVU45 WCC44:WCC45 VSG44:VSG45 JI44:JI45 TE44:TE45 ADA44:ADA45 AMW44:AMW45 AWS44:AWS45 BGO44:BGO45 BQK44:BQK45 CAG44:CAG45 CKC44:CKC45 CTY44:CTY45 DDU44:DDU45 DNQ44:DNQ45 DXM44:DXM45 EHI44:EHI45 ERE44:ERE45 FBA44:FBA45 FKW44:FKW45 FUS44:FUS45 GEO44:GEO45 GOK44:GOK45 GYG44:GYG45 HIC44:HIC45 HRY44:HRY45 IBU44:IBU45 ILQ44:ILQ45 IVM44:IVM45 JFI44:JFI45 JPE44:JPE45 JZA44:JZA45 KIW44:KIW45 KSS44:KSS45 LCO44:LCO45 LMK44:LMK45 LWG44:LWG45 MGC44:MGC45 MPY44:MPY45 MZU44:MZU45 NJQ44:NJQ45 NTM44:NTM45 ODI44:ODI45 ONE44:ONE45 OXA44:OXA45 PGW44:PGW45 PQS44:PQS45 QAO44:QAO45 QKK44:QKK45 QUG44:QUG45 REC44:REC45 RNY44:RNY45 RXU44:RXU45 SHQ44:SHQ45 SRM44:SRM45 TBI44:TBI45 TLE44:TLE45 TVA44:TVA45 UEW44:UEW45 UOS44:UOS45 UYO44:UYO45 VIK44:VIK45">
      <formula1>"SI,NO"</formula1>
    </dataValidation>
    <dataValidation allowBlank="1" showInputMessage="1" showErrorMessage="1" promptTitle="Estado de solicitud de Vigencias" prompt="Despliegue la flecha y seleccione el estado en el que se encuentra la solicitud de las vigencias futuras." sqref="WVV43 JJ13:JJ14 TF13:TF14 ADB13:ADB14 AMX13:AMX14 AWT13:AWT14 BGP13:BGP14 BQL13:BQL14 CAH13:CAH14 CKD13:CKD14 CTZ13:CTZ14 DDV13:DDV14 DNR13:DNR14 DXN13:DXN14 EHJ13:EHJ14 ERF13:ERF14 FBB13:FBB14 FKX13:FKX14 FUT13:FUT14 GEP13:GEP14 GOL13:GOL14 GYH13:GYH14 HID13:HID14 HRZ13:HRZ14 IBV13:IBV14 ILR13:ILR14 IVN13:IVN14 JFJ13:JFJ14 JPF13:JPF14 JZB13:JZB14 KIX13:KIX14 KST13:KST14 LCP13:LCP14 LML13:LML14 LWH13:LWH14 MGD13:MGD14 MPZ13:MPZ14 MZV13:MZV14 NJR13:NJR14 NTN13:NTN14 ODJ13:ODJ14 ONF13:ONF14 OXB13:OXB14 PGX13:PGX14 PQT13:PQT14 QAP13:QAP14 QKL13:QKL14 QUH13:QUH14 RED13:RED14 RNZ13:RNZ14 RXV13:RXV14 SHR13:SHR14 SRN13:SRN14 TBJ13:TBJ14 TLF13:TLF14 TVB13:TVB14 UEX13:UEX14 UOT13:UOT14 UYP13:UYP14 VIL13:VIL14 VSH13:VSH14 WCD13:WCD14 WLZ13:WLZ14 WVV13:WVV14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N13"/>
    <dataValidation type="list" allowBlank="1" showInputMessage="1" showErrorMessage="1" errorTitle="Estado solicitud vigencias" error="Despliegue la flecha y seleccione el estado en que se encuentra la solicitud de vigencia futura." sqref="WCD29:WCD30 JJ34:JJ35 TF34:TF35 ADB34:ADB35 AMX34:AMX35 AWT34:AWT35 BGP34:BGP35 BQL34:BQL35 CAH34:CAH35 CKD34:CKD35 CTZ34:CTZ35 DDV34:DDV35 DNR34:DNR35 DXN34:DXN35 EHJ34:EHJ35 ERF34:ERF35 FBB34:FBB35 FKX34:FKX35 FUT34:FUT35 GEP34:GEP35 GOL34:GOL35 GYH34:GYH35 HID34:HID35 HRZ34:HRZ35 IBV34:IBV35 ILR34:ILR35 IVN34:IVN35 JFJ34:JFJ35 JPF34:JPF35 JZB34:JZB35 KIX34:KIX35 KST34:KST35 LCP34:LCP35 LML34:LML35 LWH34:LWH35 MGD34:MGD35 MPZ34:MPZ35 MZV34:MZV35 NJR34:NJR35 NTN34:NTN35 ODJ34:ODJ35 ONF34:ONF35 OXB34:OXB35 PGX34:PGX35 PQT34:PQT35 QAP34:QAP35 QKL34:QKL35 QUH34:QUH35 RED34:RED35 RNZ34:RNZ35 RXV34:RXV35 SHR34:SHR35 SRN34:SRN35 TBJ34:TBJ35 TLF34:TLF35 TVB34:TVB35 UEX34:UEX35 UOT34:UOT35 UYP34:UYP35 VIL34:VIL35 VSH34:VSH35 WCD34:WCD35 WLZ34:WLZ35 WVV34:WVV35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WVV29:WVV30 WLZ29:WLZ30 JJ29:JJ30 TF29:TF30 ADB29:ADB30 AMX29:AMX30 AWT29:AWT30 BGP29:BGP30 BQL29:BQL30 CAH29:CAH30 CKD29:CKD30 CTZ29:CTZ30 DDV29:DDV30 DNR29:DNR30 DXN29:DXN30 EHJ29:EHJ30 ERF29:ERF30 FBB29:FBB30 FKX29:FKX30 FUT29:FUT30 GEP29:GEP30 GOL29:GOL30 GYH29:GYH30 HID29:HID30 HRZ29:HRZ30 IBV29:IBV30 ILR29:ILR30 IVN29:IVN30 JFJ29:JFJ30 JPF29:JPF30 JZB29:JZB30 KIX29:KIX30 KST29:KST30 LCP29:LCP30 LML29:LML30 LWH29:LWH30 MGD29:MGD30 MPZ29:MPZ30 MZV29:MZV30 NJR29:NJR30 NTN29:NTN30 ODJ29:ODJ30 ONF29:ONF30 OXB29:OXB30 PGX29:PGX30 PQT29:PQT30 QAP29:QAP30 QKL29:QKL30 QUH29:QUH30 RED29:RED30 RNZ29:RNZ30 RXV29:RXV30 SHR29:SHR30 SRN29:SRN30 TBJ29:TBJ30 TLF29:TLF30 TVB29:TVB30 UEX29:UEX30 UOT29:UOT30 UYP29:UYP30 VIL29:VIL30 VSH29:VSH30 JJ44:JJ45 TF44:TF45 ADB44:ADB45 AMX44:AMX45 AWT44:AWT45 BGP44:BGP45 BQL44:BQL45 CAH44:CAH45 CKD44:CKD45 CTZ44:CTZ45 DDV44:DDV45 DNR44:DNR45 DXN44:DXN45 EHJ44:EHJ45 ERF44:ERF45 FBB44:FBB45 FKX44:FKX45 FUT44:FUT45 GEP44:GEP45 GOL44:GOL45 GYH44:GYH45 HID44:HID45 HRZ44:HRZ45 IBV44:IBV45 ILR44:ILR45 IVN44:IVN45 JFJ44:JFJ45 JPF44:JPF45 JZB44:JZB45 KIX44:KIX45 KST44:KST45 LCP44:LCP45 LML44:LML45 LWH44:LWH45 MGD44:MGD45 MPZ44:MPZ45 MZV44:MZV45 NJR44:NJR45 NTN44:NTN45 ODJ44:ODJ45 ONF44:ONF45 OXB44:OXB45 PGX44:PGX45 PQT44:PQT45 QAP44:QAP45 QKL44:QKL45 QUH44:QUH45 RED44:RED45 RNZ44:RNZ45 RXV44:RXV45 SHR44:SHR45 SRN44:SRN45 TBJ44:TBJ45 TLF44:TLF45 TVB44:TVB45 UEX44:UEX45 UOT44:UOT45 UYP44:UYP45 VIL44:VIL45 VSH44:VSH45 WCD44:WCD45 WLZ44:WLZ45 WVV44:WVV45">
      <formula1>Vigencias_futuras</formula1>
    </dataValidation>
    <dataValidation type="list" allowBlank="1" showInputMessage="1" showErrorMessage="1" errorTitle="Mes estimado de inicio" error="Despliegue la flecha y seleccione el mes previsto para dar inicio al proceso  de selección." sqref="WLQ34:WLQ3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WVM34:WVM35 WBU34:WBU35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VRY34:VRY35 JA34:JA35 SW34:SW35 ACS34:ACS35 AMO34:AMO35 AWK34:AWK35 BGG34:BGG35 BQC34:BQC35 BZY34:BZY35 CJU34:CJU35 CTQ34:CTQ35 DDM34:DDM35 DNI34:DNI35 DXE34:DXE35 EHA34:EHA35 EQW34:EQW35 FAS34:FAS35 FKO34:FKO35 FUK34:FUK35 GEG34:GEG35 GOC34:GOC35 GXY34:GXY35 HHU34:HHU35 HRQ34:HRQ35 IBM34:IBM35 ILI34:ILI35 IVE34:IVE35 JFA34:JFA35 JOW34:JOW35 JYS34:JYS35 KIO34:KIO35 KSK34:KSK35 LCG34:LCG35 LMC34:LMC35 LVY34:LVY35 MFU34:MFU35 MPQ34:MPQ35 MZM34:MZM35 NJI34:NJI35 NTE34:NTE35 ODA34:ODA35 OMW34:OMW35 OWS34:OWS35 PGO34:PGO35 PQK34:PQK35 QAG34:QAG35 QKC34:QKC35 QTY34:QTY35 RDU34:RDU35 RNQ34:RNQ35 RXM34:RXM35 SHI34:SHI35 SRE34:SRE35 TBA34:TBA35 TKW34:TKW35 TUS34:TUS35 UEO34:UEO35 UOK34:UOK35 UYG34:UYG35 VIC34:VIC35 WLQ44:WLQ45 WVM44:WVM45 WBU44:WBU45 VRY44:VRY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formula1>"Enero,Febrero,Marzo,Abril,Mayo,Junio,Julio,Agosto,Septiembre,Octubre,Noviembre,Diciembre"</formula1>
    </dataValidation>
    <dataValidation type="list" allowBlank="1" showInputMessage="1" showErrorMessage="1" errorTitle="Mes estimado presentación oferta" error="Despliegue la flecha y seleccione el mes estimado para la presentación de ofertas." sqref="WLR34:WLR3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WVN34:WVN35 WBV34:WBV35 JB29:JB30 SX29:SX30 ACT29:ACT30 AMP29:AMP30 AWL29:AWL30 BGH29:BGH30 BQD29:BQD30 BZZ29:BZZ30 CJV29:CJV30 CTR29:CTR30 DDN29:DDN30 DNJ29:DNJ30 DXF29:DXF30 EHB29:EHB30 EQX29:EQX30 FAT29:FAT30 FKP29:FKP30 FUL29:FUL30 GEH29:GEH30 GOD29:GOD30 GXZ29:GXZ30 HHV29:HHV30 HRR29:HRR30 IBN29:IBN30 ILJ29:ILJ30 IVF29:IVF30 JFB29:JFB30 JOX29:JOX30 JYT29:JYT30 KIP29:KIP30 KSL29:KSL30 LCH29:LCH30 LMD29:LMD30 LVZ29:LVZ30 MFV29:MFV30 MPR29:MPR30 MZN29:MZN30 NJJ29:NJJ30 NTF29:NTF30 ODB29:ODB30 OMX29:OMX30 OWT29:OWT30 PGP29:PGP30 PQL29:PQL30 QAH29:QAH30 QKD29:QKD30 QTZ29:QTZ30 RDV29:RDV30 RNR29:RNR30 RXN29:RXN30 SHJ29:SHJ30 SRF29:SRF30 TBB29:TBB30 TKX29:TKX30 TUT29:TUT30 UEP29:UEP30 UOL29:UOL30 UYH29:UYH30 VID29:VID30 VRZ29:VRZ30 WBV29:WBV30 WLR29:WLR30 WVN29:WVN30 VRZ34:VRZ35 JB34:JB35 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WLR44:WLR45 WVN44:WVN45 WBV44:WBV45 VRZ44:VRZ45 JB44:JB45 SX44:SX45 ACT44:ACT45 AMP44:AMP45 AWL44:AWL45 BGH44:BGH45 BQD44:BQD45 BZZ44:BZZ45 CJV44:CJV45 CTR44:CTR45 DDN44:DDN45 DNJ44:DNJ45 DXF44:DXF45 EHB44:EHB45 EQX44:EQX45 FAT44:FAT45 FKP44:FKP45 FUL44:FUL45 GEH44:GEH45 GOD44:GOD45 GXZ44:GXZ45 HHV44:HHV45 HRR44:HRR45 IBN44:IBN45 ILJ44:ILJ45 IVF44:IVF45 JFB44:JFB45 JOX44:JOX45 JYT44:JYT45 KIP44:KIP45 KSL44:KSL45 LCH44:LCH45 LMD44:LMD45 LVZ44:LVZ45 MFV44:MFV45 MPR44:MPR45 MZN44:MZN45 NJJ44:NJJ45 NTF44:NTF45 ODB44:ODB45 OMX44:OMX45 OWT44:OWT45 PGP44:PGP45 PQL44:PQL45 QAH44:QAH45 QKD44:QKD45 QTZ44:QTZ45 RDV44:RDV45 RNR44:RNR45 RXN44:RXN45 SHJ44:SHJ45 SRF44:SRF45 TBB44:TBB45 TKX44:TKX45 TUT44:TUT45 UEP44:UEP45 UOL44:UOL45 UYH44:UYH45 VID44:VID45">
      <formula1>"Enero,Febrero,Marzo,Abril,Mayo,Junio,Julio,Agosto,Septiembre,Octubre,Noviembre,Diciembre"</formula1>
    </dataValidation>
    <dataValidation type="list" allowBlank="1" showInputMessage="1" showErrorMessage="1" errorTitle="Mes registro contrato" error="Despliegue la flecha y seleccione el mes estimado para el registro del contrato" sqref="WLS34:WLS3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WVO34:WVO35 WBW34:WBW35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VSA34:VSA35 JC34:JC35 SY34:SY35 ACU34:ACU35 AMQ34:AMQ35 AWM34:AWM35 BGI34:BGI35 BQE34:BQE35 CAA34:CAA35 CJW34:CJW35 CTS34:CTS35 DDO34:DDO35 DNK34:DNK35 DXG34:DXG35 EHC34:EHC35 EQY34:EQY35 FAU34:FAU35 FKQ34:FKQ35 FUM34:FUM35 GEI34:GEI35 GOE34:GOE35 GYA34:GYA35 HHW34:HHW35 HRS34:HRS35 IBO34:IBO35 ILK34:ILK35 IVG34:IVG35 JFC34:JFC35 JOY34:JOY35 JYU34:JYU35 KIQ34:KIQ35 KSM34:KSM35 LCI34:LCI35 LME34:LME35 LWA34:LWA35 MFW34:MFW35 MPS34:MPS35 MZO34:MZO35 NJK34:NJK35 NTG34:NTG35 ODC34:ODC35 OMY34:OMY35 OWU34:OWU35 PGQ34:PGQ35 PQM34:PQM35 QAI34:QAI35 QKE34:QKE35 QUA34:QUA35 RDW34:RDW35 RNS34:RNS35 RXO34:RXO35 SHK34:SHK35 SRG34:SRG35 TBC34:TBC35 TKY34:TKY35 TUU34:TUU35 UEQ34:UEQ35 UOM34:UOM35 UYI34:UYI35 VIE34:VIE35 WLS44:WLS45 WVO44:WVO45 WBW44:WBW45 VSA44:VSA45 JC44:JC45 SY44:SY45 ACU44:ACU45 AMQ44:AMQ45 AWM44:AWM45 BGI44:BGI45 BQE44:BQE45 CAA44:CAA45 CJW44:CJW45 CTS44:CTS45 DDO44:DDO45 DNK44:DNK45 DXG44:DXG45 EHC44:EHC45 EQY44:EQY45 FAU44:FAU45 FKQ44:FKQ45 FUM44:FUM45 GEI44:GEI45 GOE44:GOE45 GYA44:GYA45 HHW44:HHW45 HRS44:HRS45 IBO44:IBO45 ILK44:ILK45 IVG44:IVG45 JFC44:JFC45 JOY44:JOY45 JYU44:JYU45 KIQ44:KIQ45 KSM44:KSM45 LCI44:LCI45 LME44:LME45 LWA44:LWA45 MFW44:MFW45 MPS44:MPS45 MZO44:MZO45 NJK44:NJK45 NTG44:NTG45 ODC44:ODC45 OMY44:OMY45 OWU44:OWU45 PGQ44:PGQ45 PQM44:PQM45 QAI44:QAI45 QKE44:QKE45 QUA44:QUA45 RDW44:RDW45 RNS44:RNS45 RXO44:RXO45 SHK44:SHK45 SRG44:SRG45 TBC44:TBC45 TKY44:TKY45 TUU44:TUU45 UEQ44:UEQ45 UOM44:UOM45 UYI44:UYI45 VIE44:VIE45">
      <formula1>"Enero,Febrero,Marzo,Abril,Mayo,Junio,Julio,Agosto,Septiembre,Octubre,Noviembre,Diciembre"</formula1>
    </dataValidation>
    <dataValidation type="decimal" allowBlank="1" showInputMessage="1" showErrorMessage="1" errorTitle="Valor " error="Registre en formato numeros el valor estimado." sqref="VSE34:VSF3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JG19:JH20 TC19:TD20 ACY19:ACZ20 AMU19:AMV20 AWQ19:AWR20 BGM19:BGN20 BQI19:BQJ20 CAE19:CAF20 CKA19:CKB20 CTW19:CTX20 DDS19:DDT20 DNO19:DNP20 DXK19:DXL20 EHG19:EHH20 ERC19:ERD20 FAY19:FAZ20 FKU19:FKV20 FUQ19:FUR20 GEM19:GEN20 GOI19:GOJ20 GYE19:GYF20 HIA19:HIB20 HRW19:HRX20 IBS19:IBT20 ILO19:ILP20 IVK19:IVL20 JFG19:JFH20 JPC19:JPD20 JYY19:JYZ20 KIU19:KIV20 KSQ19:KSR20 LCM19:LCN20 LMI19:LMJ20 LWE19:LWF20 MGA19:MGB20 MPW19:MPX20 MZS19:MZT20 NJO19:NJP20 NTK19:NTL20 ODG19:ODH20 ONC19:OND20 OWY19:OWZ20 PGU19:PGV20 PQQ19:PQR20 QAM19:QAN20 QKI19:QKJ20 QUE19:QUF20 REA19:REB20 RNW19:RNX20 RXS19:RXT20 SHO19:SHP20 SRK19:SRL20 TBG19:TBH20 TLC19:TLD20 TUY19:TUZ20 UEU19:UEV20 UOQ19:UOR20 UYM19:UYN20 VII19:VIJ20 VSE19:VSF20 WCA19:WCB20 WLW19:WLX20 WVS19:WVT20 WCA34:WCB35 WLW34:WLX35 JG29:JH30 TC29:TD30 ACY29:ACZ30 AMU29:AMV30 AWQ29:AWR30 BGM29:BGN30 BQI29:BQJ30 CAE29:CAF30 CKA29:CKB30 CTW29:CTX30 DDS29:DDT30 DNO29:DNP30 DXK29:DXL30 EHG29:EHH30 ERC29:ERD30 FAY29:FAZ30 FKU29:FKV30 FUQ29:FUR30 GEM29:GEN30 GOI29:GOJ30 GYE29:GYF30 HIA29:HIB30 HRW29:HRX30 IBS29:IBT30 ILO29:ILP30 IVK29:IVL30 JFG29:JFH30 JPC29:JPD30 JYY29:JYZ30 KIU29:KIV30 KSQ29:KSR30 LCM29:LCN30 LMI29:LMJ30 LWE29:LWF30 MGA29:MGB30 MPW29:MPX30 MZS29:MZT30 NJO29:NJP30 NTK29:NTL30 ODG29:ODH30 ONC29:OND30 OWY29:OWZ30 PGU29:PGV30 PQQ29:PQR30 QAM29:QAN30 QKI29:QKJ30 QUE29:QUF30 REA29:REB30 RNW29:RNX30 RXS29:RXT30 SHO29:SHP30 SRK29:SRL30 TBG29:TBH30 TLC29:TLD30 TUY29:TUZ30 UEU29:UEV30 UOQ29:UOR30 UYM29:UYN30 VII29:VIJ30 VSE29:VSF30 WCA29:WCB30 WLW29:WLX30 WVS29:WVT30 WVS34:WVT35 JG34:JH35 TC34:TD35 ACY34:ACZ35 AMU34:AMV35 AWQ34:AWR35 BGM34:BGN35 BQI34:BQJ35 CAE34:CAF35 CKA34:CKB35 CTW34:CTX35 DDS34:DDT35 DNO34:DNP35 DXK34:DXL35 EHG34:EHH35 ERC34:ERD35 FAY34:FAZ35 FKU34:FKV35 FUQ34:FUR35 GEM34:GEN35 GOI34:GOJ35 GYE34:GYF35 HIA34:HIB35 HRW34:HRX35 IBS34:IBT35 ILO34:ILP35 IVK34:IVL35 JFG34:JFH35 JPC34:JPD35 JYY34:JYZ35 KIU34:KIV35 KSQ34:KSR35 LCM34:LCN35 LMI34:LMJ35 LWE34:LWF35 MGA34:MGB35 MPW34:MPX35 MZS34:MZT35 NJO34:NJP35 NTK34:NTL35 ODG34:ODH35 ONC34:OND35 OWY34:OWZ35 PGU34:PGV35 PQQ34:PQR35 QAM34:QAN35 QKI34:QKJ35 QUE34:QUF35 REA34:REB35 RNW34:RNX35 RXS34:RXT35 SHO34:SHP35 SRK34:SRL35 TBG34:TBH35 TLC34:TLD35 TUY34:TUZ35 UEU34:UEV35 UOQ34:UOR35 UYM34:UYN35 VII34:VIJ35 VSE44:VSF45 WCA44:WCB45 WLW44:WLX45 WVS44:WVT45 JG44:JH45 TC44:TD45 ACY44:ACZ45 AMU44:AMV45 AWQ44:AWR45 BGM44:BGN45 BQI44:BQJ45 CAE44:CAF45 CKA44:CKB45 CTW44:CTX45 DDS44:DDT45 DNO44:DNP45 DXK44:DXL45 EHG44:EHH45 ERC44:ERD45 FAY44:FAZ45 FKU44:FKV45 FUQ44:FUR45 GEM44:GEN45 GOI44:GOJ45 GYE44:GYF45 HIA44:HIB45 HRW44:HRX45 IBS44:IBT45 ILO44:ILP45 IVK44:IVL45 JFG44:JFH45 JPC44:JPD45 JYY44:JYZ45 KIU44:KIV45 KSQ44:KSR45 LCM44:LCN45 LMI44:LMJ45 LWE44:LWF45 MGA44:MGB45 MPW44:MPX45 MZS44:MZT45 NJO44:NJP45 NTK44:NTL45 ODG44:ODH45 ONC44:OND45 OWY44:OWZ45 PGU44:PGV45 PQQ44:PQR45 QAM44:QAN45 QKI44:QKJ45 QUE44:QUF45 REA44:REB45 RNW44:RNX45 RXS44:RXT45 SHO44:SHP45 SRK44:SRL45 TBG44:TBH45 TLC44:TLD45 TUY44:TUZ45 UEU44:UEV45 UOQ44:UOR45 UYM44:UYN45 VII44:VIJ45">
      <formula1>1</formula1>
      <formula2>1.11111111111111E+40</formula2>
    </dataValidation>
    <dataValidation allowBlank="1" showInputMessage="1" showErrorMessage="1" errorTitle="Cantidad" error="Registre en formato número la cantidad requerida de la contratación " sqref="WLP34:WLP3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19:IZ20 SV19:SV20 ACR19:ACR20 AMN19:AMN20 AWJ19:AWJ20 BGF19:BGF20 BQB19:BQB20 BZX19:BZX20 CJT19:CJT20 CTP19:CTP20 DDL19:DDL20 DNH19:DNH20 DXD19:DXD20 EGZ19:EGZ20 EQV19:EQV20 FAR19:FAR20 FKN19:FKN20 FUJ19:FUJ20 GEF19:GEF20 GOB19:GOB20 GXX19:GXX20 HHT19:HHT20 HRP19:HRP20 IBL19:IBL20 ILH19:ILH20 IVD19:IVD20 JEZ19:JEZ20 JOV19:JOV20 JYR19:JYR20 KIN19:KIN20 KSJ19:KSJ20 LCF19:LCF20 LMB19:LMB20 LVX19:LVX20 MFT19:MFT20 MPP19:MPP20 MZL19:MZL20 NJH19:NJH20 NTD19:NTD20 OCZ19:OCZ20 OMV19:OMV20 OWR19:OWR20 PGN19:PGN20 PQJ19:PQJ20 QAF19:QAF20 QKB19:QKB20 QTX19:QTX20 RDT19:RDT20 RNP19:RNP20 RXL19:RXL20 SHH19:SHH20 SRD19:SRD20 TAZ19:TAZ20 TKV19:TKV20 TUR19:TUR20 UEN19:UEN20 UOJ19:UOJ20 UYF19:UYF20 VIB19:VIB20 VRX19:VRX20 WBT19:WBT20 WLP19:WLP20 WVL19:WVL20 WVL34:WVL35 WBT34:WBT35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VRX34:VRX35 IZ34:IZ35 SV34:SV35 ACR34:ACR35 AMN34:AMN35 AWJ34:AWJ35 BGF34:BGF35 BQB34:BQB35 BZX34:BZX35 CJT34:CJT35 CTP34:CTP35 DDL34:DDL35 DNH34:DNH35 DXD34:DXD35 EGZ34:EGZ35 EQV34:EQV35 FAR34:FAR35 FKN34:FKN35 FUJ34:FUJ35 GEF34:GEF35 GOB34:GOB35 GXX34:GXX35 HHT34:HHT35 HRP34:HRP35 IBL34:IBL35 ILH34:ILH35 IVD34:IVD35 JEZ34:JEZ35 JOV34:JOV35 JYR34:JYR35 KIN34:KIN35 KSJ34:KSJ35 LCF34:LCF35 LMB34:LMB35 LVX34:LVX35 MFT34:MFT35 MPP34:MPP35 MZL34:MZL35 NJH34:NJH35 NTD34:NTD35 OCZ34:OCZ35 OMV34:OMV35 OWR34:OWR35 PGN34:PGN35 PQJ34:PQJ35 QAF34:QAF35 QKB34:QKB35 QTX34:QTX35 RDT34:RDT35 RNP34:RNP35 RXL34:RXL35 SHH34:SHH35 SRD34:SRD35 TAZ34:TAZ35 TKV34:TKV35 TUR34:TUR35 UEN34:UEN35 UOJ34:UOJ35 UYF34:UYF35 VIB34:VIB35 WLP44:WLP45 WVL44:WVL45 WBT44:WBT45 VRX44:VRX45 IZ44:IZ45 SV44:SV45 ACR44:ACR45 AMN44:AMN45 AWJ44:AWJ45 BGF44:BGF45 BQB44:BQB45 BZX44:BZX45 CJT44:CJT45 CTP44:CTP45 DDL44:DDL45 DNH44:DNH45 DXD44:DXD45 EGZ44:EGZ45 EQV44:EQV45 FAR44:FAR45 FKN44:FKN45 FUJ44:FUJ45 GEF44:GEF45 GOB44:GOB45 GXX44:GXX45 HHT44:HHT45 HRP44:HRP45 IBL44:IBL45 ILH44:ILH45 IVD44:IVD45 JEZ44:JEZ45 JOV44:JOV45 JYR44:JYR45 KIN44:KIN45 KSJ44:KSJ45 LCF44:LCF45 LMB44:LMB45 LVX44:LVX45 MFT44:MFT45 MPP44:MPP45 MZL44:MZL45 NJH44:NJH45 NTD44:NTD45 OCZ44:OCZ45 OMV44:OMV45 OWR44:OWR45 PGN44:PGN45 PQJ44:PQJ45 QAF44:QAF45 QKB44:QKB45 QTX44:QTX45 RDT44:RDT45 RNP44:RNP45 RXL44:RXL45 SHH44:SHH45 SRD44:SRD45 TAZ44:TAZ45 TKV44:TKV45 TUR44:TUR45 UEN44:UEN45 UOJ44:UOJ45 UYF44:UYF45 VIB44:VIB45"/>
    <dataValidation allowBlank="1" showInputMessage="1" showErrorMessage="1" promptTitle="Objetivo específico " prompt="El nombre del objetivo debe ser exactamente igual al registrado en el proyecto de inversión." sqref="WVH9:WVK9 IV9:IY9 SR9:SU9 ACN9:ACQ9 AMJ9:AMM9 AWF9:AWI9 BGB9:BGE9 BPX9:BQA9 BZT9:BZW9 CJP9:CJS9 CTL9:CTO9 DDH9:DDK9 DND9:DNG9 DWZ9:DXC9 EGV9:EGY9 EQR9:EQU9 FAN9:FAQ9 FKJ9:FKM9 FUF9:FUI9 GEB9:GEE9 GNX9:GOA9 GXT9:GXW9 HHP9:HHS9 HRL9:HRO9 IBH9:IBK9 ILD9:ILG9 IUZ9:IVC9 JEV9:JEY9 JOR9:JOU9 JYN9:JYQ9 KIJ9:KIM9 KSF9:KSI9 LCB9:LCE9 LLX9:LMA9 LVT9:LVW9 MFP9:MFS9 MPL9:MPO9 MZH9:MZK9 NJD9:NJG9 NSZ9:NTC9 OCV9:OCY9 OMR9:OMU9 OWN9:OWQ9 PGJ9:PGM9 PQF9:PQI9 QAB9:QAE9 QJX9:QKA9 QTT9:QTW9 RDP9:RDS9 RNL9:RNO9 RXH9:RXK9 SHD9:SHG9 SQZ9:SRC9 TAV9:TAY9 TKR9:TKU9 TUN9:TUQ9 UEJ9:UEM9 UOF9:UOI9 UYB9:UYE9 VHX9:VIA9 VRT9:VRW9 WBP9:WBS9 WLL9:WLO9 WVH24:WVK24 IV24:IY24 SR24:SU24 ACN24:ACQ24 AMJ24:AMM24 AWF24:AWI24 BGB24:BGE24 BPX24:BQA24 BZT24:BZW24 CJP24:CJS24 CTL24:CTO24 DDH24:DDK24 DND24:DNG24 DWZ24:DXC24 EGV24:EGY24 EQR24:EQU24 FAN24:FAQ24 FKJ24:FKM24 FUF24:FUI24 GEB24:GEE24 GNX24:GOA24 GXT24:GXW24 HHP24:HHS24 HRL24:HRO24 IBH24:IBK24 ILD24:ILG24 IUZ24:IVC24 JEV24:JEY24 JOR24:JOU24 JYN24:JYQ24 KIJ24:KIM24 KSF24:KSI24 LCB24:LCE24 LLX24:LMA24 LVT24:LVW24 MFP24:MFS24 MPL24:MPO24 MZH24:MZK24 NJD24:NJG24 NSZ24:NTC24 OCV24:OCY24 OMR24:OMU24 OWN24:OWQ24 PGJ24:PGM24 PQF24:PQI24 QAB24:QAE24 QJX24:QKA24 QTT24:QTW24 RDP24:RDS24 RNL24:RNO24 RXH24:RXK24 SHD24:SHG24 SQZ24:SRC24 TAV24:TAY24 TKR24:TKU24 TUN24:TUQ24 UEJ24:UEM24 UOF24:UOI24 UYB24:UYE24 VHX24:VIA24 VRT24:VRW24 WBP24:WBS24 WLL24:WLO24"/>
    <dataValidation allowBlank="1" showInputMessage="1" showErrorMessage="1" promptTitle="Producto del Proyecto" prompt="El nombre del producto debe ser exactamente igual al registrado en el proyecto de inversión." sqref="WVH10:WVK11 IV10:IY11 SR10:SU11 ACN10:ACQ11 AMJ10:AMM11 AWF10:AWI11 BGB10:BGE11 BPX10:BQA11 BZT10:BZW11 CJP10:CJS11 CTL10:CTO11 DDH10:DDK11 DND10:DNG11 DWZ10:DXC11 EGV10:EGY11 EQR10:EQU11 FAN10:FAQ11 FKJ10:FKM11 FUF10:FUI11 GEB10:GEE11 GNX10:GOA11 GXT10:GXW11 HHP10:HHS11 HRL10:HRO11 IBH10:IBK11 ILD10:ILG11 IUZ10:IVC11 JEV10:JEY11 JOR10:JOU11 JYN10:JYQ11 KIJ10:KIM11 KSF10:KSI11 LCB10:LCE11 LLX10:LMA11 LVT10:LVW11 MFP10:MFS11 MPL10:MPO11 MZH10:MZK11 NJD10:NJG11 NSZ10:NTC11 OCV10:OCY11 OMR10:OMU11 OWN10:OWQ11 PGJ10:PGM11 PQF10:PQI11 QAB10:QAE11 QJX10:QKA11 QTT10:QTW11 RDP10:RDS11 RNL10:RNO11 RXH10:RXK11 SHD10:SHG11 SQZ10:SRC11 TAV10:TAY11 TKR10:TKU11 TUN10:TUQ11 UEJ10:UEM11 UOF10:UOI11 UYB10:UYE11 VHX10:VIA11 VRT10:VRW11 WBP10:WBS11 WLL10:WLO11 WVH25:WVK26 IV25:IY26 SR25:SU26 ACN25:ACQ26 AMJ25:AMM26 AWF25:AWI26 BGB25:BGE26 BPX25:BQA26 BZT25:BZW26 CJP25:CJS26 CTL25:CTO26 DDH25:DDK26 DND25:DNG26 DWZ25:DXC26 EGV25:EGY26 EQR25:EQU26 FAN25:FAQ26 FKJ25:FKM26 FUF25:FUI26 GEB25:GEE26 GNX25:GOA26 GXT25:GXW26 HHP25:HHS26 HRL25:HRO26 IBH25:IBK26 ILD25:ILG26 IUZ25:IVC26 JEV25:JEY26 JOR25:JOU26 JYN25:JYQ26 KIJ25:KIM26 KSF25:KSI26 LCB25:LCE26 LLX25:LMA26 LVT25:LVW26 MFP25:MFS26 MPL25:MPO26 MZH25:MZK26 NJD25:NJG26 NSZ25:NTC26 OCV25:OCY26 OMR25:OMU26 OWN25:OWQ26 PGJ25:PGM26 PQF25:PQI26 QAB25:QAE26 QJX25:QKA26 QTT25:QTW26 RDP25:RDS26 RNL25:RNO26 RXH25:RXK26 SHD25:SHG26 SQZ25:SRC26 TAV25:TAY26 TKR25:TKU26 TUN25:TUQ26 UEJ25:UEM26 UOF25:UOI26 UYB25:UYE26 VHX25:VIA26 VRT25:VRW26 WBP25:WBS26 WLL25:WLO26"/>
    <dataValidation allowBlank="1" showInputMessage="1" showErrorMessage="1" promptTitle="Actividad del proyecto" prompt="El nombre de la actividad debe ser exactamente igual a la registrada en el proyecto de inversión." sqref="A12:C12 IV12:IY12 SR12:SU12 ACN12:ACQ12 AMJ12:AMM12 AWF12:AWI12 BGB12:BGE12 BPX12:BQA12 BZT12:BZW12 CJP12:CJS12 CTL12:CTO12 DDH12:DDK12 DND12:DNG12 DWZ12:DXC12 EGV12:EGY12 EQR12:EQU12 FAN12:FAQ12 FKJ12:FKM12 FUF12:FUI12 GEB12:GEE12 GNX12:GOA12 GXT12:GXW12 HHP12:HHS12 HRL12:HRO12 IBH12:IBK12 ILD12:ILG12 IUZ12:IVC12 JEV12:JEY12 JOR12:JOU12 JYN12:JYQ12 KIJ12:KIM12 KSF12:KSI12 LCB12:LCE12 LLX12:LMA12 LVT12:LVW12 MFP12:MFS12 MPL12:MPO12 MZH12:MZK12 NJD12:NJG12 NSZ12:NTC12 OCV12:OCY12 OMR12:OMU12 OWN12:OWQ12 PGJ12:PGM12 PQF12:PQI12 QAB12:QAE12 QJX12:QKA12 QTT12:QTW12 RDP12:RDS12 RNL12:RNO12 RXH12:RXK12 SHD12:SHG12 SQZ12:SRC12 TAV12:TAY12 TKR12:TKU12 TUN12:TUQ12 UEJ12:UEM12 UOF12:UOI12 UYB12:UYE12 VHX12:VIA12 VRT12:VRW12 WBP12:WBS12 WLL12:WLO12 WVH12:WVK12 A32:C32 IV32:IY32 SR32:SU32 ACN32:ACQ32 AMJ32:AMM32 AWF32:AWI32 BGB32:BGE32 BPX32:BQA32 BZT32:BZW32 CJP32:CJS32 CTL32:CTO32 DDH32:DDK32 DND32:DNG32 DWZ32:DXC32 EGV32:EGY32 EQR32:EQU32 FAN32:FAQ32 FKJ32:FKM32 FUF32:FUI32 GEB32:GEE32 GNX32:GOA32 GXT32:GXW32 HHP32:HHS32 HRL32:HRO32 IBH32:IBK32 ILD32:ILG32 IUZ32:IVC32 JEV32:JEY32 JOR32:JOU32 JYN32:JYQ32 KIJ32:KIM32 KSF32:KSI32 LCB32:LCE32 LLX32:LMA32 LVT32:LVW32 MFP32:MFS32 MPL32:MPO32 MZH32:MZK32 NJD32:NJG32 NSZ32:NTC32 OCV32:OCY32 OMR32:OMU32 OWN32:OWQ32 PGJ32:PGM32 PQF32:PQI32 QAB32:QAE32 QJX32:QKA32 QTT32:QTW32 RDP32:RDS32 RNL32:RNO32 RXH32:RXK32 SHD32:SHG32 SQZ32:SRC32 TAV32:TAY32 TKR32:TKU32 TUN32:TUQ32 UEJ32:UEM32 UOF32:UOI32 UYB32:UYE32 VHX32:VIA32 VRT32:VRW32 WBP32:WBS32 WLL32:WLO32 WVH32:WVK32 A27:C27 IV27:IY27 SR27:SU27 ACN27:ACQ27 AMJ27:AMM27 AWF27:AWI27 BGB27:BGE27 BPX27:BQA27 BZT27:BZW27 CJP27:CJS27 CTL27:CTO27 DDH27:DDK27 DND27:DNG27 DWZ27:DXC27 EGV27:EGY27 EQR27:EQU27 FAN27:FAQ27 FKJ27:FKM27 FUF27:FUI27 GEB27:GEE27 GNX27:GOA27 GXT27:GXW27 HHP27:HHS27 HRL27:HRO27 IBH27:IBK27 ILD27:ILG27 IUZ27:IVC27 JEV27:JEY27 JOR27:JOU27 JYN27:JYQ27 KIJ27:KIM27 KSF27:KSI27 LCB27:LCE27 LLX27:LMA27 LVT27:LVW27 MFP27:MFS27 MPL27:MPO27 MZH27:MZK27 NJD27:NJG27 NSZ27:NTC27 OCV27:OCY27 OMR27:OMU27 OWN27:OWQ27 PGJ27:PGM27 PQF27:PQI27 QAB27:QAE27 QJX27:QKA27 QTT27:QTW27 RDP27:RDS27 RNL27:RNO27 RXH27:RXK27 SHD27:SHG27 SQZ27:SRC27 TAV27:TAY27 TKR27:TKU27 TUN27:TUQ27 UEJ27:UEM27 UOF27:UOI27 UYB27:UYE27 VHX27:VIA27 VRT27:VRW27 WBP27:WBS27 WLL27:WLO27 WVH27:WVK27"/>
    <dataValidation allowBlank="1" showInputMessage="1" showErrorMessage="1" promptTitle="Meta del producto " prompt="La meta del producto debe ser exactamente igual a la registrada en el proyecto." sqref="WVR9:WVT9 JF9:JH9 TB9:TD9 ACX9:ACZ9 AMT9:AMV9 AWP9:AWR9 BGL9:BGN9 BQH9:BQJ9 CAD9:CAF9 CJZ9:CKB9 CTV9:CTX9 DDR9:DDT9 DNN9:DNP9 DXJ9:DXL9 EHF9:EHH9 ERB9:ERD9 FAX9:FAZ9 FKT9:FKV9 FUP9:FUR9 GEL9:GEN9 GOH9:GOJ9 GYD9:GYF9 HHZ9:HIB9 HRV9:HRX9 IBR9:IBT9 ILN9:ILP9 IVJ9:IVL9 JFF9:JFH9 JPB9:JPD9 JYX9:JYZ9 KIT9:KIV9 KSP9:KSR9 LCL9:LCN9 LMH9:LMJ9 LWD9:LWF9 MFZ9:MGB9 MPV9:MPX9 MZR9:MZT9 NJN9:NJP9 NTJ9:NTL9 ODF9:ODH9 ONB9:OND9 OWX9:OWZ9 PGT9:PGV9 PQP9:PQR9 QAL9:QAN9 QKH9:QKJ9 QUD9:QUF9 RDZ9:REB9 RNV9:RNX9 RXR9:RXT9 SHN9:SHP9 SRJ9:SRL9 TBF9:TBH9 TLB9:TLD9 TUX9:TUZ9 UET9:UEV9 UOP9:UOR9 UYL9:UYN9 VIH9:VIJ9 VSD9:VSF9 WBZ9:WCB9 WLV9:WLX9 WVR24:WVT24 JF24:JH24 TB24:TD24 ACX24:ACZ24 AMT24:AMV24 AWP24:AWR24 BGL24:BGN24 BQH24:BQJ24 CAD24:CAF24 CJZ24:CKB24 CTV24:CTX24 DDR24:DDT24 DNN24:DNP24 DXJ24:DXL24 EHF24:EHH24 ERB24:ERD24 FAX24:FAZ24 FKT24:FKV24 FUP24:FUR24 GEL24:GEN24 GOH24:GOJ24 GYD24:GYF24 HHZ24:HIB24 HRV24:HRX24 IBR24:IBT24 ILN24:ILP24 IVJ24:IVL24 JFF24:JFH24 JPB24:JPD24 JYX24:JYZ24 KIT24:KIV24 KSP24:KSR24 LCL24:LCN24 LMH24:LMJ24 LWD24:LWF24 MFZ24:MGB24 MPV24:MPX24 MZR24:MZT24 NJN24:NJP24 NTJ24:NTL24 ODF24:ODH24 ONB24:OND24 OWX24:OWZ24 PGT24:PGV24 PQP24:PQR24 QAL24:QAN24 QKH24:QKJ24 QUD24:QUF24 RDZ24:REB24 RNV24:RNX24 RXR24:RXT24 SHN24:SHP24 SRJ24:SRL24 TBF24:TBH24 TLB24:TLD24 TUX24:TUZ24 UET24:UEV24 UOP24:UOR24 UYL24:UYN24 VIH24:VIJ24 VSD24:VSF24 WBZ24:WCB24 WLV24:WLX24"/>
    <dataValidation allowBlank="1" showInputMessage="1" showErrorMessage="1" promptTitle="No" prompt="Se debe enumerar asi:_x000a_1. Actividad principal del proyecto de inversión_x000a_1.1 Descripción de bien o servicio x_x000a_1.2 Descripción de bien o servicio xx_x000a_2. Actividad principal del ..........._x000a_2.1 Descripción de bien o......" sqref="WVH43 IV13:IV14 SR13:SR14 ACN13:ACN14 AMJ13:AMJ14 AWF13:AWF14 BGB13:BGB14 BPX13:BPX14 BZT13:BZT14 CJP13:CJP14 CTL13:CTL14 DDH13:DDH14 DND13:DND14 DWZ13:DWZ14 EGV13:EGV14 EQR13:EQR14 FAN13:FAN14 FKJ13:FKJ14 FUF13:FUF14 GEB13:GEB14 GNX13:GNX14 GXT13:GXT14 HHP13:HHP14 HRL13:HRL14 IBH13:IBH14 ILD13:ILD14 IUZ13:IUZ14 JEV13:JEV14 JOR13:JOR14 JYN13:JYN14 KIJ13:KIJ14 KSF13:KSF14 LCB13:LCB14 LLX13:LLX14 LVT13:LVT14 MFP13:MFP14 MPL13:MPL14 MZH13:MZH14 NJD13:NJD14 NSZ13:NSZ14 OCV13:OCV14 OMR13:OMR14 OWN13:OWN14 PGJ13:PGJ14 PQF13:PQF14 QAB13:QAB14 QJX13:QJX14 QTT13:QTT14 RDP13:RDP14 RNL13:RNL14 RXH13:RXH14 SHD13:SHD14 SQZ13:SQZ14 TAV13:TAV14 TKR13:TKR14 TUN13:TUN14 UEJ13:UEJ14 UOF13:UOF14 UYB13:UYB14 VHX13:VHX14 VRT13:VRT14 WBP13:WBP14 WLL13:WLL14 WVH13:WVH14 A13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A18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A28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A43 IV43 SR43 ACN43 AMJ43 AWF43 BGB43 BPX43 BZT43 CJP43 CTL43 DDH43 DND43 DWZ43 EGV43 EQR43 FAN43 FKJ43 FUF43 GEB43 GNX43 GXT43 HHP43 HRL43 IBH43 ILD43 IUZ43 JEV43 JOR43 JYN43 KIJ43 KSF43 LCB43 LLX43 LVT43 MFP43 MPL43 MZH43 NJD43 NSZ43 OCV43 OMR43 OWN43 PGJ43 PQF43 QAB43 QJX43 QTT43 RDP43 RNL43 RXH43 SHD43 SQZ43 TAV43 TKR43 TUN43 UEJ43 UOF43 UYB43 VHX43 VRT43 WBP43 WLL43 A33"/>
    <dataValidation allowBlank="1" showInputMessage="1" showErrorMessage="1" prompt="Bienes, obras y servicios deben ser identificados con códigos UNSPSC. Se deben incluir todos los códigos que identifiquen al servicio a contratar y/o producto a adquirir, separados por punto y coma sin espacio. No se admitiran códigos terminados en 00." sqref="WLM43 IW13:IW14 SS13:SS14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WBQ43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B1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B28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WVI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B33"/>
    <dataValidation allowBlank="1" showInputMessage="1" showErrorMessage="1" promptTitle="Mes Estimado de inicio - proceso" prompt="Despliegue el listado y seleccione el mes en el que se espera la presentación de ofertas." sqref="WLR43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WVN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F13"/>
    <dataValidation allowBlank="1" showInputMessage="1" showErrorMessage="1" promptTitle="Fuente_de_los_recursos" prompt="Despliegue la flecha y elija la opción de acuerdo con la fuente de los recursos._x000a_Propios - 20 Ingresos corrientes_x000a_Propios - 21 Otros recursos de tesorería_x000a_Nación 10 - Recursos Corrientes" sqref="WVR43 JF13:JF14 TB13:TB14 ACX13:ACX14 AMT13:AMT14 AWP13:AWP14 BGL13:BGL14 BQH13:BQH14 CAD13:CAD14 CJZ13:CJZ14 CTV13:CTV14 DDR13:DDR14 DNN13:DNN14 DXJ13:DXJ14 EHF13:EHF14 ERB13:ERB14 FAX13:FAX14 FKT13:FKT14 FUP13:FUP14 GEL13:GEL14 GOH13:GOH14 GYD13:GYD14 HHZ13:HHZ14 HRV13:HRV14 IBR13:IBR14 ILN13:ILN14 IVJ13:IVJ14 JFF13:JFF14 JPB13:JPB14 JYX13:JYX14 KIT13:KIT14 KSP13:KSP14 LCL13:LCL14 LMH13:LMH14 LWD13:LWD14 MFZ13:MFZ14 MPV13:MPV14 MZR13:MZR14 NJN13:NJN14 NTJ13:NTJ14 ODF13:ODF14 ONB13:ONB14 OWX13:OWX14 PGT13:PGT14 PQP13:PQP14 QAL13:QAL14 QKH13:QKH14 QUD13:QUD14 RDZ13:RDZ14 RNV13:RNV14 RXR13:RXR14 SHN13:SHN14 SRJ13:SRJ14 TBF13:TBF14 TLB13:TLB14 TUX13:TUX14 UET13:UET14 UOP13:UOP14 UYL13:UYL14 VIH13:VIH14 VSD13:VSD14 WBZ13:WBZ14 WLV13:WLV14 WVR13:WVR1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3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J13"/>
    <dataValidation allowBlank="1" showInputMessage="1" showErrorMessage="1" promptTitle="Valor del contrato" prompt="Registre el valor total estimado del contrato " sqref="WVS43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dataValidation allowBlank="1" showInputMessage="1" showErrorMessage="1" promptTitle="¿Se requieren vigencias futuras?" prompt="Despliegue la flecha y seleccione la opción &quot;SI&quot; si se requieren vigencias Futuras para financiar el objeto contractual &quot;Descripción&quot; o &quot;NO&quot; si no se requieren vigencias futuras" sqref="WVU4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M13"/>
    <dataValidation allowBlank="1" showInputMessage="1" showErrorMessage="1" promptTitle="Nombre del responsable" prompt="Registre el nombre completo del responsable de la contratación " sqref="WVW43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W13:WVW14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O13"/>
    <dataValidation allowBlank="1" showInputMessage="1" showErrorMessage="1" promptTitle="Cargo del responable" prompt="Registre el cargo del responsable de la contratación. " sqref="WVX43 JL13:JL14 TH13:TH14 ADD13:ADD14 AMZ13:AMZ14 AWV13:AWV14 BGR13:BGR14 BQN13:BQN14 CAJ13:CAJ14 CKF13:CKF14 CUB13:CUB14 DDX13:DDX14 DNT13:DNT14 DXP13:DXP14 EHL13:EHL14 ERH13:ERH14 FBD13:FBD14 FKZ13:FKZ14 FUV13:FUV14 GER13:GER14 GON13:GON14 GYJ13:GYJ14 HIF13:HIF14 HSB13:HSB14 IBX13:IBX14 ILT13:ILT14 IVP13:IVP14 JFL13:JFL14 JPH13:JPH14 JZD13:JZD14 KIZ13:KIZ14 KSV13:KSV14 LCR13:LCR14 LMN13:LMN14 LWJ13:LWJ14 MGF13:MGF14 MQB13:MQB14 MZX13:MZX14 NJT13:NJT14 NTP13:NTP14 ODL13:ODL14 ONH13:ONH14 OXD13:OXD14 PGZ13:PGZ14 PQV13:PQV14 QAR13:QAR14 QKN13:QKN14 QUJ13:QUJ14 REF13:REF14 ROB13:ROB14 RXX13:RXX14 SHT13:SHT14 SRP13:SRP14 TBL13:TBL14 TLH13:TLH14 TVD13:TVD14 UEZ13:UEZ14 UOV13:UOV14 UYR13:UYR14 VIN13:VIN14 VSJ13:VSJ14 WCF13:WCF14 WMB13:WMB14 WVX13:WVX14 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P13"/>
    <dataValidation allowBlank="1" showInputMessage="1" showErrorMessage="1" promptTitle="Telefono del responsable" prompt="Registre el número telefónico del responsable de la contratación (sin extensión)_x000a_" sqref="WVY43 JM13:JM14 TI13:TI14 ADE13:ADE14 ANA13:ANA14 AWW13:AWW14 BGS13:BGS14 BQO13:BQO14 CAK13:CAK14 CKG13:CKG14 CUC13:CUC14 DDY13:DDY14 DNU13:DNU14 DXQ13:DXQ14 EHM13:EHM14 ERI13:ERI14 FBE13:FBE14 FLA13:FLA14 FUW13:FUW14 GES13:GES14 GOO13:GOO14 GYK13:GYK14 HIG13:HIG14 HSC13:HSC14 IBY13:IBY14 ILU13:ILU14 IVQ13:IVQ14 JFM13:JFM14 JPI13:JPI14 JZE13:JZE14 KJA13:KJA14 KSW13:KSW14 LCS13:LCS14 LMO13:LMO14 LWK13:LWK14 MGG13:MGG14 MQC13:MQC14 MZY13:MZY14 NJU13:NJU14 NTQ13:NTQ14 ODM13:ODM14 ONI13:ONI14 OXE13:OXE14 PHA13:PHA14 PQW13:PQW14 QAS13:QAS14 QKO13:QKO14 QUK13:QUK14 REG13:REG14 ROC13:ROC14 RXY13:RXY14 SHU13:SHU14 SRQ13:SRQ14 TBM13:TBM14 TLI13:TLI14 TVE13:TVE14 UFA13:UFA14 UOW13:UOW14 UYS13:UYS14 VIO13:VIO14 VSK13:VSK14 WCG13:WCG14 WMC13:WMC14 WVY13:WVY14 Q14:Q15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18:Q20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28:Q30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43:Q45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Q33:Q35"/>
    <dataValidation allowBlank="1" showInputMessage="1" showErrorMessage="1" promptTitle="Correo electrónico" prompt="Registre el correo electrónico del responsable de la contratación " sqref="WVZ43 JN13:JN14 TJ13:TJ14 ADF13:ADF14 ANB13:ANB14 AWX13:AWX14 BGT13:BGT14 BQP13:BQP14 CAL13:CAL14 CKH13:CKH14 CUD13:CUD14 DDZ13:DDZ14 DNV13:DNV14 DXR13:DXR14 EHN13:EHN14 ERJ13:ERJ14 FBF13:FBF14 FLB13:FLB14 FUX13:FUX14 GET13:GET14 GOP13:GOP14 GYL13:GYL14 HIH13:HIH14 HSD13:HSD14 IBZ13:IBZ14 ILV13:ILV14 IVR13:IVR14 JFN13:JFN14 JPJ13:JPJ14 JZF13:JZF14 KJB13:KJB14 KSX13:KSX14 LCT13:LCT14 LMP13:LMP14 LWL13:LWL14 MGH13:MGH14 MQD13:MQD14 MZZ13:MZZ14 NJV13:NJV14 NTR13:NTR14 ODN13:ODN14 ONJ13:ONJ14 OXF13:OXF14 PHB13:PHB14 PQX13:PQX14 QAT13:QAT14 QKP13:QKP14 QUL13:QUL14 REH13:REH14 ROD13:ROD14 RXZ13:RXZ14 SHV13:SHV14 SRR13:SRR14 TBN13:TBN14 TLJ13:TLJ14 TVF13:TVF14 UFB13:UFB14 UOX13:UOX14 UYT13:UYT14 VIP13:VIP14 VSL13:VSL14 WCH13:WCH14 WMD13:WMD14 WVZ13:WVZ14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R13"/>
    <dataValidation allowBlank="1" showInputMessage="1" showErrorMessage="1" promptTitle="Meta del Producto" prompt="Registre en formato número la meta del producto " sqref="WVU9:WVW9 JI9:JK9 TE9:TG9 ADA9:ADC9 AMW9:AMY9 AWS9:AWU9 BGO9:BGQ9 BQK9:BQM9 CAG9:CAI9 CKC9:CKE9 CTY9:CUA9 DDU9:DDW9 DNQ9:DNS9 DXM9:DXO9 EHI9:EHK9 ERE9:ERG9 FBA9:FBC9 FKW9:FKY9 FUS9:FUU9 GEO9:GEQ9 GOK9:GOM9 GYG9:GYI9 HIC9:HIE9 HRY9:HSA9 IBU9:IBW9 ILQ9:ILS9 IVM9:IVO9 JFI9:JFK9 JPE9:JPG9 JZA9:JZC9 KIW9:KIY9 KSS9:KSU9 LCO9:LCQ9 LMK9:LMM9 LWG9:LWI9 MGC9:MGE9 MPY9:MQA9 MZU9:MZW9 NJQ9:NJS9 NTM9:NTO9 ODI9:ODK9 ONE9:ONG9 OXA9:OXC9 PGW9:PGY9 PQS9:PQU9 QAO9:QAQ9 QKK9:QKM9 QUG9:QUI9 REC9:REE9 RNY9:ROA9 RXU9:RXW9 SHQ9:SHS9 SRM9:SRO9 TBI9:TBK9 TLE9:TLG9 TVA9:TVC9 UEW9:UEY9 UOS9:UOU9 UYO9:UYQ9 VIK9:VIM9 VSG9:VSI9 WCC9:WCE9 WLY9:WMA9 WVU24:WVW24 JI24:JK24 TE24:TG24 ADA24:ADC24 AMW24:AMY24 AWS24:AWU24 BGO24:BGQ24 BQK24:BQM24 CAG24:CAI24 CKC24:CKE24 CTY24:CUA24 DDU24:DDW24 DNQ24:DNS24 DXM24:DXO24 EHI24:EHK24 ERE24:ERG24 FBA24:FBC24 FKW24:FKY24 FUS24:FUU24 GEO24:GEQ24 GOK24:GOM24 GYG24:GYI24 HIC24:HIE24 HRY24:HSA24 IBU24:IBW24 ILQ24:ILS24 IVM24:IVO24 JFI24:JFK24 JPE24:JPG24 JZA24:JZC24 KIW24:KIY24 KSS24:KSU24 LCO24:LCQ24 LMK24:LMM24 LWG24:LWI24 MGC24:MGE24 MPY24:MQA24 MZU24:MZW24 NJQ24:NJS24 NTM24:NTO24 ODI24:ODK24 ONE24:ONG24 OXA24:OXC24 PGW24:PGY24 PQS24:PQU24 QAO24:QAQ24 QKK24:QKM24 QUG24:QUI24 REC24:REE24 RNY24:ROA24 RXU24:RXW24 SHQ24:SHS24 SRM24:SRO24 TBI24:TBK24 TLE24:TLG24 TVA24:TVC24 UEW24:UEY24 UOS24:UOU24 UYO24:UYQ24 VIK24:VIM24 VSG24:VSI24 WCC24:WCE24 WLY24:WMA24"/>
    <dataValidation allowBlank="1" showInputMessage="1" showErrorMessage="1" errorTitle="Código Presupuestal" error="Esta celda no permite el registro de datos, se diligencia automáticamente al seleccionar el proyecto de inversión." promptTitle="Código Presupuestal" prompt="Esta celda se diligencia automáticamente al seleccionar el proyecto de inversión." sqref="C5:H5"/>
    <dataValidation allowBlank="1" showInputMessage="1" showErrorMessage="1" promptTitle="Objetivo específico" prompt="Registre el nombre del objetivo especifico registrado en el proyecto de inversión." sqref="D9:I9 D24:I24"/>
    <dataValidation allowBlank="1" showInputMessage="1" showErrorMessage="1" promptTitle="Producto - proyecto de inversión" prompt="Registre el producto que hace parte del objetivo seleccionado y para el cual se requieren las contrataciones a relacionar." sqref="D10:I11 D25:I26"/>
    <dataValidation type="whole" allowBlank="1" showInputMessage="1" showErrorMessage="1" errorTitle="Meta de producto" error="Registre en formato número, la meta que le corresponde al producto registrado" promptTitle="Meta del Producto" prompt="Registre en formato número, la meta que le corresponde al producto registrado" sqref="M9:O9 M24:O24">
      <formula1>1</formula1>
      <formula2>100000000000</formula2>
    </dataValidation>
    <dataValidation allowBlank="1" showInputMessage="1" showErrorMessage="1" promptTitle="Actividad " prompt="Ingrese la actividad del producto seleccionado al cual se le aportrá con las contrataciones a describir " sqref="D12:O12 D32:O32 D27:O27"/>
    <dataValidation type="list" allowBlank="1" showInputMessage="1" showErrorMessage="1" promptTitle="Seleccione" prompt="Despliegue la flecha y seleccione &quot;X&quot;  si el producto y la meta se encuentra incluido en el plan de acción." sqref="M26:N26">
      <formula1>"X"</formula1>
    </dataValidation>
    <dataValidation type="list" allowBlank="1" showInputMessage="1" showErrorMessage="1" promptTitle="Selecccione" prompt="Despliegue la flecha y seleccione &quot;X&quot;  si el producto y la meta NO se encuentra incluido en el plan de acción." sqref="O26">
      <formula1>"X"</formula1>
    </dataValidation>
    <dataValidation allowBlank="1" showInputMessage="1" showErrorMessage="1" promptTitle="Total estimado" prompt="Verifique que la sumatoria contemple todas las celdas que hacen parte de esta actividad. " sqref="K16 K31 K21 K36"/>
    <dataValidation allowBlank="1" showInputMessage="1" showErrorMessage="1" promptTitle="Total estimado vigencia actual" prompt="Verifique que la sumatoria contemple todas las celdas que hacen parte de esta actividad. " sqref="L16 L31 L21 L36"/>
    <dataValidation allowBlank="1" showInputMessage="1" showErrorMessage="1" promptTitle="Subtotal Adquisición producto" prompt="Verifique, que la sumatoria contemple todos los subtotales de adquisiciones de actividades que hacen parte de este producto._x000a_" sqref="K22:L22 K37:L37"/>
    <dataValidation allowBlank="1" showInputMessage="1" showErrorMessage="1" promptTitle="Subtotal adquisiciones planeadas" prompt="Verifique que la sumatoria contemple todos los subtotales de adquisiciones de producto." sqref="K39:L39"/>
    <dataValidation allowBlank="1" showInputMessage="1" showErrorMessage="1" promptTitle="Necesidades adicionales" prompt="Incluya en esta sección los conceptos de 4 x 1000 e imprevistos (estos serán de máximo el 10% del rubro presupuestal)" sqref="A41"/>
    <dataValidation allowBlank="1" showInputMessage="1" showErrorMessage="1" promptTitle="Subtotal necesidades adicionales" prompt="Verifique que la sumatoria contemple todasl las celdas de las necesidades adicionales registradas." sqref="K46:L46"/>
    <dataValidation type="whole" allowBlank="1" showInputMessage="1" showErrorMessage="1" sqref="E61:E72">
      <formula1>1</formula1>
      <formula2>12</formula2>
    </dataValidation>
    <dataValidation type="list" allowBlank="1" showInputMessage="1" showErrorMessage="1" errorTitle="Mes estimado inicio proceso" error="Despliegue la flecha y seleccione uno de los meses del año en el que iniciará el proceso de selección." sqref="E14:E15 E29:E30 E19:E20 E34:E35 E44:E45">
      <formula1>meses</formula1>
    </dataValidation>
    <dataValidation type="list" allowBlank="1" showInputMessage="1" showErrorMessage="1" errorTitle="Mes estimado presentación oferta" error="Despliegue la flecha y seleccione uno de los meses del año en el que se estima se presentaran ofertas" sqref="F14:F15 F29:F30 F19:F20 F34:F35 F44:F45">
      <formula1>meses</formula1>
    </dataValidation>
    <dataValidation type="list" allowBlank="1" showInputMessage="1" showErrorMessage="1" errorTitle="Mes registro contato" error="Despliegue la flecha y seleccione uno de los meses del año en el que se esoera sea registrado el contrato" sqref="G14:G15 G29:G30 G19:G20 G34:G35 G44:G45">
      <formula1>meses</formula1>
    </dataValidation>
    <dataValidation allowBlank="1" showInputMessage="1" showErrorMessage="1" promptTitle="Duración estimada del contrato" prompt="Número de meses_x000a_Cuando se trate de una fracción de mes, por favor indique la equivalencia en meses. Por ejemplo 2 meses 20 días =_x000a__x000a_60 días (2 meses) + 20 días = 80 días_x000a_80 días / 30 días =2,7" sqref="H13"/>
    <dataValidation type="decimal" allowBlank="1" showInputMessage="1" showErrorMessage="1" errorTitle="Duración estimada del contrato" error="Diligencie en formato número el tiempo en meses que tendra la duración del contrato._x000a__x000a_Si es decimal debe estar separado con coma (,)_x000a__x000a_No diligencie las palabras, ni mes, ni meses. " sqref="H14:H15 H29:H30 H19:H20 H34:H35 H44:H45">
      <formula1>0</formula1>
      <formula2>1000000000</formula2>
    </dataValidation>
    <dataValidation type="list" allowBlank="1" showInputMessage="1" showErrorMessage="1" errorTitle="Modalidad_de_selección " error="Despliegue la flecha y seleccione la Modalidad de selección de acuerdo con la contratación a realizar." sqref="I14:I15 I29:I30 I19:I20 I34:I35 I44:I45">
      <formula1>modalidad</formula1>
    </dataValidation>
    <dataValidation type="list" allowBlank="1" showInputMessage="1" showErrorMessage="1" errorTitle="Fuente_de_los_recursos" error="Despliegue la flecha y elija la opción de acuerdo con la fuente de los recursos._x000a_Propios - 20 Ingresos corrientes_x000a_Propios - 21 Otros recursos de tesorería_x000a_Nación 10 - Recursos Corrientes" sqref="J14:J15 J29:J30 J19:J20 J34:J35 J44:J45">
      <formula1>fuente</formula1>
    </dataValidation>
    <dataValidation type="decimal" allowBlank="1" showInputMessage="1" showErrorMessage="1" errorTitle="Valor del contrato" error="Registre en formato número el valor total estimado del contrato " sqref="K44:K45 K29:K30 K19:K20 K34:K35 K14:K15">
      <formula1>1</formula1>
      <formula2>1E+28</formula2>
    </dataValidation>
    <dataValidation allowBlank="1" showInputMessage="1" showErrorMessage="1" promptTitle="Valor del contrato" prompt="Registre en formato número el valor total estimado del contrato " sqref="K13"/>
    <dataValidation allowBlank="1" showInputMessage="1" showErrorMessage="1" promptTitle="Valor estimado en la vigencia" prompt="Registre en formato número el valor del contrato durante la vigencia en curso" sqref="L13"/>
    <dataValidation allowBlank="1" showInputMessage="1" showErrorMessage="1" errorTitle="Valor estimado en la vigencia" error="Registre en formato número, el valor del contrato durante la vigencia en curso" sqref="L44:L45"/>
    <dataValidation type="list" allowBlank="1" showInputMessage="1" showErrorMessage="1" errorTitle="¿Se requieren vigencias futuras?" error="Despliegue la flecha y seleccione:_x000a_&quot;SI&quot; si se requieren vigencias Futuras para financiar el contrato_x000a_&quot;NO&quot; si no se requieren vigencias futuras; y_x000a_ N/A si no aplican las vigencias  futuras para financiar el contrato" sqref="M14:M15 M29:M30 M19:M20 M34:M35 M44:M45">
      <formula1>"SI,NO,N/A"</formula1>
    </dataValidation>
    <dataValidation type="list" allowBlank="1" showInputMessage="1" showErrorMessage="1" errorTitle="Estado" error="Despliegue la flecha y seleccione la opción de acuerdo con el estado en que se encuentra la solicitud de la vigencia futura " sqref="N14:N15 N29:N30 N19:N20 N34:N35 N44:N45">
      <formula1>estado</formula1>
    </dataValidation>
    <dataValidation allowBlank="1" showInputMessage="1" showErrorMessage="1" promptTitle="Telefóno del responsable" prompt="Registre en formato número-  (sin extensión), el número telefónico del responsable de la contratación._x000a_" sqref="Q13"/>
    <dataValidation allowBlank="1" showInputMessage="1" showErrorMessage="1" promptTitle="Código UNSPSC" prompt="Bienes, obras y servicios deben ser identificados con códigos UNSPSC. Se deben incluir todos los códigos que identifiquen al servicio a contratar y/o producto a adquirir, separados por punto y coma sin espacio._x000a__x000a_No se admitiran códigos terminados en 00." sqref="B13"/>
    <dataValidation allowBlank="1" showInputMessage="1" showErrorMessage="1" error="Registre en formato número la cantidad a contratar de acuerdo a la columna anterior." promptTitle="Cantidad" sqref="D14:D15 D19:D20 D29:D30 D34:D35 D44:D45"/>
    <dataValidation allowBlank="1" showInputMessage="1" showErrorMessage="1" promptTitle="No" sqref="A14:A15 A19:A20 A29:A30 A34:A35 A44:A45"/>
    <dataValidation type="decimal" allowBlank="1" showInputMessage="1" showErrorMessage="1" errorTitle="Valor del contrato" error="Registre en formato número el valor total estimado del contrato para la vigencia actual" sqref="L14:L15 L19:L20 L29:L30 L34:L35">
      <formula1>1</formula1>
      <formula2>1E+28</formula2>
    </dataValidation>
    <dataValidation allowBlank="1" showInputMessage="1" showErrorMessage="1" promptTitle="Seleccione" prompt="Despliegue la flecha y seleccione &quot;X&quot;  si el producto y la meta se encuentra incluido en el plan de acción." sqref="M10:N10 M25:N25"/>
    <dataValidation allowBlank="1" showInputMessage="1" showErrorMessage="1" promptTitle="Selecccione" prompt="Despliegue la flecha y seleccione &quot;X&quot;  si el producto y la meta NO se encuentra incluido en el plan de acción." sqref="O10 O25"/>
    <dataValidation type="list" allowBlank="1" showInputMessage="1" showErrorMessage="1" errorTitle="Seleccione" error="Despliegue la flecha y seleccione &quot;X&quot;  si el producto y la meta se encuentra incluido en el plan de acción." sqref="M11:N11">
      <formula1>"X"</formula1>
    </dataValidation>
    <dataValidation type="list" allowBlank="1" showInputMessage="1" showErrorMessage="1" errorTitle="Selecccione" error="Despliegue la flecha y seleccione &quot;X&quot;  si el producto y la meta NO se encuentra incluido en el plan de acción." sqref="O11">
      <formula1>"X"</formula1>
    </dataValidation>
    <dataValidation allowBlank="1" showInputMessage="1" showErrorMessage="1" promptTitle="Nombre de quien elabora el PAA" prompt="Registre el nombre de quien elaborá el Plan Anual de adquisiciones." sqref="A52:B54"/>
    <dataValidation allowBlank="1" showInputMessage="1" showErrorMessage="1" promptTitle="Cargo" prompt="Registre el cargo de quien elaborá el Plan Anual de adquisiciones de acuerdo con el nombre registrado en la celda anterior" sqref="I56:I58"/>
    <dataValidation allowBlank="1" showInputMessage="1" showErrorMessage="1" promptTitle="Nombre de quien aprueba el PAA" prompt="Registre el nombre de quien aprueba el Plan Anual de adquisiciones." sqref="K52:L54"/>
    <dataValidation allowBlank="1" showInputMessage="1" showErrorMessage="1" promptTitle="Cargo quien aprueba" prompt="Registre el cargo de quien aprueba el Plan Anual de adquisiciones de acuerdo con el nombre registrado en la celda anterior" sqref="M52:N54"/>
    <dataValidation allowBlank="1" showInputMessage="1" showErrorMessage="1" promptTitle="Cargo quien elabora" prompt="Esta celda se diligencia automaticamente al seleccionar en el encabezado del formato el área responsable de la formulación " sqref="C52:C54"/>
    <dataValidation allowBlank="1" showInputMessage="1" showErrorMessage="1" promptTitle="Nombre quien revisa" prompt="Registre el nombre de quien revisa el Plan Anual de adquisiciones." sqref="E52:G54"/>
    <dataValidation allowBlank="1" showInputMessage="1" showErrorMessage="1" promptTitle="Cargo quien revisa" prompt="Registre el cargo de quien revisa el Plan Anual de adquisiciones de acuerdo con el nombre registrado en la celda anterior" sqref="H52:I54"/>
    <dataValidation type="list" allowBlank="1" showInputMessage="1" showErrorMessage="1" errorTitle="Versión" error="Esta celda solo permite el ingreso de datos numéricos" promptTitle="Versión" prompt="Despliegue la flecha y seleccione la versión del PAA" sqref="Q7">
      <formula1>"1,2,3,4,5,6,7,8,9,10,11,12,13,14,15,16,17,18,19,20"</formula1>
    </dataValidation>
    <dataValidation allowBlank="1" showInputMessage="1" showErrorMessage="1" promptTitle="Registro compromisos-obligacione" prompt="Registre en formato número en los meses que corresponda,  los compromisos y obligaciones que se adquieren con la contratación._x000a__x000a_La sumatoria de las celdas de compromisos y obligaciones deben ser iguales a el valor estimado para la vigencia actual. " sqref="S10:AP10 S25:AP25 S31:AP31"/>
    <dataValidation allowBlank="1" showInputMessage="1" showErrorMessage="1" promptTitle="Validación de datos" prompt="Estas columnas validan que la sumatoria de compromisos y obligaciones sea igual a el valor estimado en la vigencia actual." sqref="AR11:AS13"/>
  </dataValidations>
  <printOptions horizontalCentered="1"/>
  <pageMargins left="0.39370078740157483" right="0.39370078740157483" top="0.39370078740157483" bottom="0.39370078740157483" header="0.31496062992125984" footer="0.31496062992125984"/>
  <pageSetup paperSize="41" scale="45" fitToWidth="3" orientation="landscape" r:id="rId1"/>
  <headerFooter>
    <oddFooter>&amp;RDE01-F15Vr4 (2017-02-15)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DE01-F15</vt:lpstr>
      <vt:lpstr>estado</vt:lpstr>
      <vt:lpstr>fuente</vt:lpstr>
      <vt:lpstr>meses</vt:lpstr>
      <vt:lpstr>modalidad</vt:lpstr>
      <vt:lpstr>proyectos</vt:lpstr>
      <vt:lpstr>vigencias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Ottovianny Perez Gaitan</dc:creator>
  <cp:lastModifiedBy>Maria del Carmen Diaz Fonseca</cp:lastModifiedBy>
  <cp:lastPrinted>2017-02-15T15:55:28Z</cp:lastPrinted>
  <dcterms:created xsi:type="dcterms:W3CDTF">2017-01-11T19:42:00Z</dcterms:created>
  <dcterms:modified xsi:type="dcterms:W3CDTF">2017-02-15T16:10:35Z</dcterms:modified>
</cp:coreProperties>
</file>